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1-08 Установка трансформатора напряжения в РП-5\"/>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G24" i="15" l="1"/>
  <c r="S24" i="15"/>
  <c r="E25" i="15"/>
  <c r="P25" i="15"/>
  <c r="V25" i="15"/>
  <c r="AB25" i="15"/>
  <c r="AC25" i="15"/>
  <c r="E26" i="15"/>
  <c r="P26" i="15"/>
  <c r="V26" i="15"/>
  <c r="AB26" i="15"/>
  <c r="AC26" i="15"/>
  <c r="E27" i="15"/>
  <c r="F27" i="15"/>
  <c r="F24" i="15" s="1"/>
  <c r="P27" i="15"/>
  <c r="AB27" i="15"/>
  <c r="E28" i="15"/>
  <c r="P28" i="15"/>
  <c r="V28" i="15"/>
  <c r="AB28" i="15"/>
  <c r="AC28" i="15"/>
  <c r="E29" i="15"/>
  <c r="P29" i="15"/>
  <c r="V29" i="15"/>
  <c r="AB29" i="15"/>
  <c r="AC29" i="15"/>
  <c r="D30" i="15"/>
  <c r="D27" i="15" s="1"/>
  <c r="G30" i="15"/>
  <c r="V30" i="15"/>
  <c r="E31" i="15"/>
  <c r="F31" i="15" s="1"/>
  <c r="P31" i="15"/>
  <c r="V31" i="15"/>
  <c r="AB31" i="15"/>
  <c r="AC31" i="15"/>
  <c r="E32" i="15"/>
  <c r="F32" i="15"/>
  <c r="P32" i="15"/>
  <c r="V32" i="15"/>
  <c r="AB32" i="15"/>
  <c r="AC32" i="15"/>
  <c r="E33" i="15"/>
  <c r="F33" i="15"/>
  <c r="P33" i="15"/>
  <c r="V33" i="15"/>
  <c r="AB33" i="15"/>
  <c r="AC33" i="15"/>
  <c r="E34" i="15"/>
  <c r="F34" i="15"/>
  <c r="P34" i="15"/>
  <c r="V34" i="15"/>
  <c r="AB34" i="15"/>
  <c r="AC34" i="15"/>
  <c r="E35" i="15"/>
  <c r="P35" i="15"/>
  <c r="V35" i="15"/>
  <c r="AB35" i="15"/>
  <c r="AC35" i="15"/>
  <c r="E36" i="15"/>
  <c r="P36" i="15"/>
  <c r="V36" i="15"/>
  <c r="AB36" i="15"/>
  <c r="AC36" i="15"/>
  <c r="E37" i="15"/>
  <c r="F37" i="15"/>
  <c r="P37" i="15"/>
  <c r="V37" i="15"/>
  <c r="AB37" i="15"/>
  <c r="AC37" i="15"/>
  <c r="E38" i="15"/>
  <c r="P38" i="15"/>
  <c r="V38" i="15"/>
  <c r="AB38" i="15"/>
  <c r="AC38" i="15"/>
  <c r="E39" i="15"/>
  <c r="F39" i="15" s="1"/>
  <c r="F47" i="15" s="1"/>
  <c r="P39" i="15"/>
  <c r="V39" i="15"/>
  <c r="AB39" i="15"/>
  <c r="AC39" i="15"/>
  <c r="E40" i="15"/>
  <c r="P40" i="15"/>
  <c r="V40" i="15"/>
  <c r="AB40" i="15"/>
  <c r="AC40" i="15"/>
  <c r="E41" i="15"/>
  <c r="F41" i="15"/>
  <c r="P41" i="15"/>
  <c r="V41" i="15"/>
  <c r="AB41" i="15"/>
  <c r="AC41" i="15"/>
  <c r="E42" i="15"/>
  <c r="P42" i="15"/>
  <c r="V42" i="15"/>
  <c r="AB42" i="15"/>
  <c r="AC42" i="15"/>
  <c r="E43" i="15"/>
  <c r="P43" i="15"/>
  <c r="V43" i="15"/>
  <c r="AB43" i="15"/>
  <c r="AC43" i="15"/>
  <c r="D44" i="15"/>
  <c r="F44" i="15"/>
  <c r="G44" i="15"/>
  <c r="S44" i="15"/>
  <c r="V44" i="15"/>
  <c r="AC44" i="15"/>
  <c r="D45" i="15"/>
  <c r="F45" i="15"/>
  <c r="G45" i="15"/>
  <c r="S45" i="15"/>
  <c r="V45" i="15"/>
  <c r="AC45" i="15"/>
  <c r="D46" i="15"/>
  <c r="F46" i="15"/>
  <c r="G46" i="15"/>
  <c r="S46" i="15"/>
  <c r="V46" i="15"/>
  <c r="AC46" i="15"/>
  <c r="D47" i="15"/>
  <c r="G47" i="15"/>
  <c r="S47" i="15"/>
  <c r="V47" i="15"/>
  <c r="AC47" i="15"/>
  <c r="D48" i="15"/>
  <c r="F48" i="15"/>
  <c r="G48" i="15"/>
  <c r="S48" i="15"/>
  <c r="V48" i="15"/>
  <c r="AC48" i="15"/>
  <c r="D49" i="15"/>
  <c r="F49" i="15"/>
  <c r="G49" i="15"/>
  <c r="S49" i="15"/>
  <c r="V49" i="15"/>
  <c r="AC49" i="15"/>
  <c r="D50" i="15"/>
  <c r="F50" i="15"/>
  <c r="G50" i="15"/>
  <c r="S50" i="15"/>
  <c r="V50" i="15"/>
  <c r="AC50" i="15"/>
  <c r="E51" i="15"/>
  <c r="P51" i="15"/>
  <c r="V51" i="15"/>
  <c r="AB51" i="15"/>
  <c r="AC51" i="15"/>
  <c r="D52" i="15"/>
  <c r="V52" i="15" s="1"/>
  <c r="G52" i="15"/>
  <c r="S52" i="15"/>
  <c r="D53" i="15"/>
  <c r="F53" i="15"/>
  <c r="G53" i="15"/>
  <c r="S53" i="15"/>
  <c r="V53" i="15"/>
  <c r="AC53" i="15"/>
  <c r="D54" i="15"/>
  <c r="F54" i="15"/>
  <c r="G54" i="15"/>
  <c r="S54" i="15"/>
  <c r="V54" i="15"/>
  <c r="AC54" i="15"/>
  <c r="D55" i="15"/>
  <c r="F55" i="15"/>
  <c r="G55" i="15"/>
  <c r="S55" i="15"/>
  <c r="V55" i="15"/>
  <c r="AC55" i="15"/>
  <c r="D56" i="15"/>
  <c r="F56" i="15"/>
  <c r="G56" i="15"/>
  <c r="S56" i="15"/>
  <c r="V56" i="15"/>
  <c r="AC56" i="15"/>
  <c r="D57" i="15"/>
  <c r="F57" i="15"/>
  <c r="G57" i="15"/>
  <c r="S57" i="15"/>
  <c r="V57" i="15"/>
  <c r="AC57" i="15"/>
  <c r="E58" i="15"/>
  <c r="P58" i="15"/>
  <c r="V58" i="15"/>
  <c r="AB58" i="15"/>
  <c r="AC58" i="15"/>
  <c r="E59" i="15"/>
  <c r="P59" i="15"/>
  <c r="V59" i="15"/>
  <c r="AB59" i="15"/>
  <c r="AC59" i="15"/>
  <c r="E60" i="15"/>
  <c r="F60" i="15" s="1"/>
  <c r="P60" i="15"/>
  <c r="V60" i="15"/>
  <c r="AB60" i="15"/>
  <c r="AC60" i="15"/>
  <c r="E61" i="15"/>
  <c r="P61" i="15"/>
  <c r="V61" i="15"/>
  <c r="AB61" i="15"/>
  <c r="AC61" i="15"/>
  <c r="E62" i="15"/>
  <c r="P62" i="15"/>
  <c r="V62" i="15"/>
  <c r="AB62" i="15"/>
  <c r="AC62" i="15"/>
  <c r="E63" i="15"/>
  <c r="P63" i="15"/>
  <c r="V63" i="15"/>
  <c r="AB63" i="15"/>
  <c r="AC63" i="15"/>
  <c r="E64" i="15"/>
  <c r="P64" i="15"/>
  <c r="V64" i="15"/>
  <c r="AB64" i="15"/>
  <c r="AC64" i="15"/>
  <c r="AC52" i="15" l="1"/>
  <c r="AC30" i="15"/>
  <c r="F30" i="15"/>
  <c r="F52" i="15" s="1"/>
  <c r="D24" i="15"/>
  <c r="V27" i="15"/>
  <c r="AC27" i="15"/>
  <c r="V24" i="15" l="1"/>
  <c r="AC24" i="15"/>
  <c r="C45" i="15"/>
  <c r="C46" i="15"/>
  <c r="C47" i="15"/>
  <c r="C48" i="15"/>
  <c r="C49" i="15"/>
  <c r="C50" i="15"/>
  <c r="C44" i="15"/>
  <c r="C25" i="13"/>
  <c r="P50" i="15" l="1"/>
  <c r="E50" i="15"/>
  <c r="AB50" i="15"/>
  <c r="P48" i="15"/>
  <c r="E48" i="15"/>
  <c r="AB48" i="15"/>
  <c r="P46" i="15"/>
  <c r="E46" i="15"/>
  <c r="AB46" i="15"/>
  <c r="C49" i="7"/>
  <c r="E25" i="6"/>
  <c r="P44" i="15"/>
  <c r="E44" i="15"/>
  <c r="AB44" i="15"/>
  <c r="E49" i="15"/>
  <c r="AB49" i="15"/>
  <c r="P49" i="15"/>
  <c r="E47" i="15"/>
  <c r="AB47" i="15"/>
  <c r="P47" i="15"/>
  <c r="E45" i="15"/>
  <c r="AB45" i="15"/>
  <c r="P45" i="15"/>
  <c r="C48" i="7"/>
  <c r="B50" i="15"/>
  <c r="B57" i="15" s="1"/>
  <c r="B64" i="15" s="1"/>
  <c r="C56" i="15" l="1"/>
  <c r="C30" i="15"/>
  <c r="C23" i="6"/>
  <c r="C52" i="15" l="1"/>
  <c r="E30" i="15"/>
  <c r="P30" i="15"/>
  <c r="AB30" i="15"/>
  <c r="E56" i="15"/>
  <c r="AB56" i="15"/>
  <c r="P56" i="15"/>
  <c r="C53" i="15"/>
  <c r="C54" i="15"/>
  <c r="C55" i="15"/>
  <c r="C57" i="15"/>
  <c r="C24" i="15"/>
  <c r="E24" i="15" l="1"/>
  <c r="P24" i="15"/>
  <c r="AB24" i="15"/>
  <c r="P55" i="15"/>
  <c r="E55" i="15"/>
  <c r="AB55" i="15"/>
  <c r="P53" i="15"/>
  <c r="E53" i="15"/>
  <c r="AB53" i="15"/>
  <c r="P57" i="15"/>
  <c r="E57" i="15"/>
  <c r="AB57" i="15"/>
  <c r="E54" i="15"/>
  <c r="AB54" i="15"/>
  <c r="P54" i="15"/>
  <c r="AB52" i="15"/>
  <c r="E52" i="15"/>
  <c r="P52"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<sst xmlns="http://schemas.openxmlformats.org/spreadsheetml/2006/main" count="1203" uniqueCount="552">
  <si>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</si>
  <si>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</si>
  <si>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</si>
  <si>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</si>
  <si>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</si>
  <si>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</si>
  <si>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</si>
  <si>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</si>
  <si>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</si>
  <si>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</si>
  <si>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</si>
  <si>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</si>
  <si>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</si>
  <si>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</si>
  <si>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</si>
  <si>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</si>
  <si>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</si>
  <si>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</si>
  <si>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</si>
  <si>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</si>
  <si>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</si>
  <si>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</si>
  <si>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</si>
  <si>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</si>
  <si>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</si>
  <si>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</si>
  <si>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</si>
  <si>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</si>
  <si>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</si>
  <si>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</si>
  <si>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</si>
  <si>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</si>
  <si>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</si>
  <si>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</si>
  <si>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</si>
  <si>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</si>
  <si>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</si>
  <si>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</si>
  <si>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</si>
  <si>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</si>
  <si>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</si>
  <si>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</si>
  <si>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</si>
  <si>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</si>
  <si>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</si>
  <si>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</si>
  <si>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</si>
  <si>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</si>
  <si>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</si>
  <si>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</si>
  <si>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</si>
  <si>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</si>
  <si>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</si>
  <si>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</si>
  <si>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</si>
  <si>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</si>
  <si>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</si>
  <si>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</si>
  <si>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</si>
  <si>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</si>
  <si>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</si>
  <si>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</si>
  <si>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</si>
  <si>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</si>
  <si>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</si>
  <si>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</si>
  <si>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</si>
  <si>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</si>
  <si>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</si>
  <si>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</si>
  <si>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</si>
  <si>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</si>
  <si>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</si>
  <si>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</si>
  <si>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</si>
  <si>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</si>
  <si>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</si>
  <si>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</si>
  <si>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</si>
  <si>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</si>
  <si>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</si>
  <si>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</si>
  <si>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</si>
  <si>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</si>
  <si>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</si>
  <si>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</si>
  <si>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</si>
  <si>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</si>
  <si>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</si>
  <si>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</si>
  <si>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</si>
  <si>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</si>
  <si>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</si>
  <si>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</si>
  <si>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</si>
  <si>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</si>
  <si>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</si>
  <si>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</si>
  <si>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</si>
  <si>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</si>
  <si>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</si>
  <si>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</si>
  <si>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</si>
  <si>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</si>
  <si>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</si>
  <si>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</si>
  <si>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</si>
  <si>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</si>
  <si>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</si>
  <si>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</si>
  <si>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</si>
  <si>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</si>
  <si>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</si>
  <si>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</si>
  <si>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</si>
  <si>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</si>
  <si>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</si>
  <si>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</si>
  <si>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</si>
  <si>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</si>
  <si>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</si>
  <si>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</si>
  <si>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</si>
  <si>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</si>
  <si>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</si>
  <si>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</si>
  <si>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</si>
  <si>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</si>
  <si>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</si>
  <si>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</si>
  <si>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</si>
  <si>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</si>
  <si>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</si>
  <si>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</si>
  <si>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</si>
  <si>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</si>
  <si>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</si>
  <si>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</si>
  <si>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</si>
  <si>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</si>
  <si>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</si>
  <si>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</si>
  <si>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</si>
  <si>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</si>
  <si>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</si>
  <si>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</si>
  <si>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</si>
  <si>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</si>
  <si>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</si>
  <si>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</si>
  <si>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</si>
  <si>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</si>
  <si>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</si>
  <si>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</si>
  <si>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</si>
  <si>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</si>
  <si>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</si>
  <si>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</si>
  <si>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</si>
  <si>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</si>
  <si>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</si>
  <si>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</si>
  <si>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</si>
  <si>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</si>
  <si>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</si>
  <si>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</si>
  <si>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</si>
  <si>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</si>
  <si>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</si>
  <si>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</si>
  <si>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</si>
  <si>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</si>
  <si>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</si>
  <si>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</si>
  <si>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</si>
  <si>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</si>
  <si>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</si>
  <si>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</si>
  <si>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</si>
  <si>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</si>
  <si>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</si>
  <si>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</si>
  <si>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</si>
  <si>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</si>
  <si>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</si>
  <si>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</si>
  <si>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</si>
  <si>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</si>
  <si>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</si>
  <si>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</si>
  <si>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</si>
  <si>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</si>
  <si>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</si>
  <si>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</si>
  <si>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</si>
  <si>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</si>
  <si>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</si>
  <si>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</si>
  <si>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</si>
  <si>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</si>
  <si>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</si>
  <si>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</si>
  <si>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</si>
  <si>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</si>
  <si>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</si>
  <si>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</si>
  <si>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</si>
  <si>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</si>
  <si>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</si>
  <si>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</si>
  <si>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</si>
  <si>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</si>
  <si>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</si>
  <si>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</si>
  <si>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</si>
  <si>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</si>
  <si>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</si>
  <si>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</si>
  <si>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</si>
  <si>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</si>
  <si>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</si>
  <si>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</si>
  <si>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</si>
  <si>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</si>
  <si>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</si>
  <si>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</si>
  <si>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</si>
  <si>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</si>
  <si>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</si>
  <si>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</si>
  <si>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</si>
  <si>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</si>
  <si>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</si>
  <si>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</si>
  <si>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</si>
  <si>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</si>
  <si>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</si>
  <si>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</si>
  <si>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</si>
  <si>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</si>
  <si>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</si>
  <si>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</si>
  <si>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</si>
  <si>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</si>
  <si>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</si>
  <si>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</si>
  <si>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</si>
  <si>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</si>
  <si>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</si>
  <si>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</si>
  <si>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</si>
  <si>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</si>
  <si>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</si>
  <si>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</si>
  <si>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</si>
  <si>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</si>
  <si>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</si>
  <si>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</si>
  <si>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</si>
  <si>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</si>
  <si>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</si>
  <si>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</si>
  <si>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</si>
  <si>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</si>
  <si>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</si>
  <si>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</si>
  <si>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</si>
  <si>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</si>
  <si>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</si>
  <si>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</si>
  <si>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</si>
  <si>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</si>
  <si>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</si>
  <si>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</si>
  <si>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</si>
  <si>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</si>
  <si>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</si>
  <si>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</si>
  <si>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</si>
  <si>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</si>
  <si>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</si>
  <si>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</si>
  <si>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</si>
  <si>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</si>
  <si>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</si>
  <si>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</si>
  <si>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</si>
  <si>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</si>
  <si>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</si>
  <si>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</si>
  <si>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</si>
  <si>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</si>
  <si>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</si>
  <si>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</si>
  <si>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</si>
  <si>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</si>
  <si>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</si>
  <si>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</si>
  <si>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</si>
  <si>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</si>
  <si>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</si>
  <si>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</si>
  <si>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</si>
  <si>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</si>
  <si>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</si>
  <si>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</si>
  <si>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</si>
  <si>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</si>
  <si>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</si>
  <si>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</si>
  <si>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</si>
  <si>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</si>
  <si>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</si>
  <si>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</si>
  <si>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</si>
  <si>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</si>
  <si>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</si>
  <si>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</si>
  <si>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</si>
  <si>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</si>
  <si>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</si>
  <si>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</si>
  <si>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</si>
  <si>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</si>
  <si>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</si>
  <si>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</si>
  <si>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</si>
  <si>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</si>
  <si>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</si>
  <si>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</si>
  <si>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</si>
  <si>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</si>
  <si>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</si>
  <si>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</si>
  <si>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</si>
  <si>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</si>
  <si>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</si>
  <si>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</si>
  <si>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</si>
  <si>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</si>
  <si>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</si>
  <si>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</si>
  <si>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</si>
  <si>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</si>
  <si>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</si>
  <si>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</si>
  <si>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</si>
  <si>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</si>
  <si>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</si>
  <si>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</si>
  <si>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</si>
  <si>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</si>
  <si>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</si>
  <si>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</si>
  <si>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</si>
  <si>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</si>
  <si>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</si>
  <si>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</si>
  <si>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</si>
  <si>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</si>
  <si>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</si>
  <si>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</si>
  <si>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</si>
  <si>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</si>
  <si>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</si>
  <si>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</si>
  <si>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</si>
  <si>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</si>
  <si>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</si>
  <si>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</si>
  <si>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</si>
  <si>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</si>
  <si>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</si>
  <si>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</si>
  <si>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</si>
  <si>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</si>
  <si>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</si>
  <si>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</si>
  <si>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</si>
  <si>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</si>
  <si>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</si>
  <si>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</si>
  <si>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</si>
  <si>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</si>
  <si>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</si>
  <si>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</si>
  <si>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</si>
  <si>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</si>
  <si>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</si>
  <si>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</si>
  <si>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</si>
  <si>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</si>
  <si>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</si>
  <si>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</si>
  <si>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</si>
  <si>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</si>
  <si>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</si>
  <si>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</si>
  <si>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</si>
  <si>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</si>
  <si>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</si>
  <si>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</si>
  <si>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</si>
  <si>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</si>
  <si>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</si>
  <si>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</si>
  <si>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</si>
  <si>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</si>
  <si>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</si>
  <si>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</si>
  <si>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</si>
  <si>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</si>
  <si>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</si>
  <si>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</si>
  <si>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</si>
  <si>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</si>
  <si>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</si>
  <si>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</si>
  <si>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</si>
  <si>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</si>
  <si>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</si>
  <si>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</si>
  <si>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</si>
  <si>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</si>
  <si>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</si>
  <si>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</si>
  <si>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</si>
  <si>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</si>
  <si>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</si>
  <si>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</si>
  <si>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</si>
  <si>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</si>
  <si>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</si>
  <si>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</si>
  <si>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</si>
  <si>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</si>
  <si>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</si>
  <si>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</si>
  <si>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</si>
  <si>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</si>
  <si>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</si>
  <si>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</si>
  <si>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</si>
  <si>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</si>
  <si>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</si>
  <si>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</si>
  <si>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</si>
  <si>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</si>
  <si>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</si>
  <si>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</si>
  <si>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</si>
  <si>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</si>
  <si>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</si>
  <si>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</si>
  <si>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</si>
  <si>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</si>
  <si>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</si>
  <si>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</si>
  <si>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</si>
  <si>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</si>
  <si>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</si>
  <si>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</si>
  <si>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</si>
  <si>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</si>
  <si>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</si>
  <si>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</si>
  <si>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</si>
  <si>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</si>
  <si>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</si>
  <si>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</si>
  <si>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</si>
  <si>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</si>
  <si>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</si>
  <si>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</si>
  <si>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</si>
  <si>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</si>
  <si>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</si>
  <si>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</si>
  <si>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</si>
  <si>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</si>
  <si>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</si>
  <si>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</si>
  <si>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</si>
  <si>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</si>
  <si>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</si>
  <si>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</si>
  <si>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</si>
  <si>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</si>
  <si>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</si>
  <si>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</si>
  <si>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</si>
  <si>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</si>
  <si>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</si>
  <si>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</si>
  <si>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</si>
  <si>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</si>
  <si>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</si>
  <si>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</si>
  <si>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</si>
  <si>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</si>
  <si>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</si>
  <si>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</si>
  <si>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</si>
  <si>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</si>
  <si>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</si>
  <si>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</si>
  <si>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</si>
  <si>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</si>
  <si>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</si>
  <si>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</si>
  <si>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трансформатор напряжения</t>
  </si>
  <si>
    <t>НТМИ-6</t>
  </si>
  <si>
    <t>1) Установка трансформатора напряжения НТМИ-6 (1 шт.)</t>
  </si>
  <si>
    <t>трансформатор напряжения,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</si>
  <si>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</si>
  <si>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Установка трансформатора напряжения НТМИ-6 в РП-5</t>
  </si>
  <si>
    <t>РП-5</t>
  </si>
  <si>
    <t>Реализация проекта по установке трансформатора напряжения НТМИ-6 в камеру №5 позволит обеспечить бесперебойность питания цепей учета в РП-5.</t>
  </si>
  <si>
    <t>Распределительный пункт № 5 (РП-5) отдельностоящий, на напряжение 6 кВ, расположен по адресу ул. Октябрьская, рядом с домом № 6.
Распределительный пункт представлен двумя секциями коммутационных аппаратов. Секции соединены шинным мостом. В РП-5 установлено 15 камер КСО. В качестве защитных и коммутационных аппаратов используются разъединители высоковольтные, вакуумные и масляные выключатели.
Год ввода в эксплуатацию РП-5 – 1978. Фактический срок эксплуатации оборудования РП-2 на 2019 г. составляет 29 лет.
В камере № 5 первой секции шин, предназначенной для установки трансформатора напряжения, отсутствует трансформатор напряжения. В случае аварийных ситуаций связанных с отключением питания фидеров второй секции шин распределительного устройства или выхода из строя единственного трансформатора напряжения установленного в камере № 6 второй секции шин   бесперебойное питание цепей учета не может быть обеспечено, так как отсутствует резервный трансформатор напряжения.</t>
  </si>
  <si>
    <t>J_AES-2021-08</t>
  </si>
  <si>
    <t>Предложение по корректировке</t>
  </si>
  <si>
    <t>Общий объем финансирования капитальных вложений по инвестиционному проекту за период реализации инвестиционной программы, млн.руб.с НДС</t>
  </si>
  <si>
    <t>Общий объем освоения капитальных вложений по инвестиционному проекту за период реализации инвестиционной программы, млн.руб. с НДС</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</si>
  <si>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</si>
  <si>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</si>
  <si>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</si>
  <si>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</si>
  <si>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</si>
  <si>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</si>
  <si>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</si>
  <si>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</si>
  <si>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</si>
  <si>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</si>
  <si>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</si>
  <si>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</si>
  <si>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</si>
  <si>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</si>
  <si>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</si>
  <si>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</si>
  <si>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</si>
  <si>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</si>
  <si>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</si>
  <si>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</si>
  <si>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</si>
  <si>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</si>
  <si>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</si>
  <si>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</si>
  <si>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</si>
  <si>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2023</t>
  </si>
  <si>
    <t>Год раскрытия информации: 2021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</si>
  <si>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t>
  </si>
  <si>
    <t xml:space="preserve">0,0919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</si>
</sst>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0" xfId="2" applyFont="1" applyFill="1" applyAlignment="1">
      <alignment horizont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 xfId="2" applyFont="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925-4262-A414-C3F6A93084E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925-4262-A414-C3F6A93084EA}"/>
            </c:ext>
          </c:extLst>
        </c:ser>
        <c:dLbls>
          <c:showLegendKey val="0"/>
          <c:showVal val="0"/>
          <c:showCatName val="0"/>
          <c:showSerName val="0"/>
          <c:showPercent val="0"/>
          <c:showBubbleSize val="0"/>
        </c:dLbls>
        <c:smooth val="0"/>
        <c:axId val="725974216"/>
        <c:axId val="725974608"/>
      </c:lineChart>
      <c:catAx>
        <c:axId val="725974216"/>
        <c:scaling>
          <c:orientation val="minMax"/>
        </c:scaling>
        <c:delete val="0"/>
        <c:axPos val="b"/>
        <c:numFmt formatCode="General" sourceLinked="1"/>
        <c:majorTickMark val="out"/>
        <c:minorTickMark val="none"/>
        <c:tickLblPos val="nextTo"/>
        <c:crossAx val="725974608"/>
        <c:crosses val="autoZero"/>
        <c:auto val="1"/>
        <c:lblAlgn val="ctr"/>
        <c:lblOffset val="100"/>
        <c:noMultiLvlLbl val="0"/>
      </c:catAx>
      <c:valAx>
        <c:axId val="725974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259742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5" zoomScaleSheetLayoutView="100" workbookViewId="0">
      <selection activeCell="C40" sqref="C4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1" t="s">
        <v>549</v>
      </c>
      <c r="B5" s="251"/>
      <c r="C5" s="251"/>
      <c r="D5" s="204"/>
      <c r="E5" s="204"/>
      <c r="F5" s="204"/>
      <c r="G5" s="204"/>
      <c r="H5" s="204"/>
      <c r="I5" s="204"/>
      <c r="J5" s="204"/>
    </row>
    <row r="6" spans="1:22" s="12" customFormat="1" ht="18.75" x14ac:dyDescent="0.3">
      <c r="A6" s="17"/>
      <c r="F6" s="16"/>
      <c r="G6" s="16"/>
      <c r="H6" s="15"/>
    </row>
    <row r="7" spans="1:22" s="12" customFormat="1" ht="18.75" x14ac:dyDescent="0.2">
      <c r="A7" s="255" t="s">
        <v>8</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508</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2" t="s">
        <v>7</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519</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6</v>
      </c>
      <c r="B13" s="252"/>
      <c r="C13" s="2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8" t="s">
        <v>515</v>
      </c>
      <c r="B15" s="258"/>
      <c r="C15" s="258"/>
      <c r="D15" s="8"/>
      <c r="E15" s="8"/>
      <c r="F15" s="8"/>
      <c r="G15" s="8"/>
      <c r="H15" s="8"/>
      <c r="I15" s="8"/>
      <c r="J15" s="8"/>
      <c r="K15" s="8"/>
      <c r="L15" s="8"/>
      <c r="M15" s="8"/>
      <c r="N15" s="8"/>
      <c r="O15" s="8"/>
      <c r="P15" s="8"/>
      <c r="Q15" s="8"/>
      <c r="R15" s="8"/>
      <c r="S15" s="8"/>
      <c r="T15" s="8"/>
      <c r="U15" s="8"/>
      <c r="V15" s="8"/>
    </row>
    <row r="16" spans="1:22" s="3" customFormat="1" ht="15" customHeight="1" x14ac:dyDescent="0.2">
      <c r="A16" s="252" t="s">
        <v>5</v>
      </c>
      <c r="B16" s="252"/>
      <c r="C16" s="2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3" t="s">
        <v>476</v>
      </c>
      <c r="B18" s="254"/>
      <c r="C18" s="2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509</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514</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8"/>
      <c r="B24" s="249"/>
      <c r="C24" s="250"/>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330</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507</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8"/>
      <c r="B39" s="249"/>
      <c r="C39" s="250"/>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550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8"/>
      <c r="B47" s="249"/>
      <c r="C47" s="250"/>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521</v>
      </c>
      <c r="C48" s="247">
        <f>'6. Паспорт фин осв ввод'!AC24</f>
        <v>9.1902791999999997E-2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522</v>
      </c>
      <c r="C49" s="247">
        <f>'6. Паспорт фин осв ввод'!AC24</f>
        <v>9.1902791999999997E-2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3" zoomScale="60" zoomScaleNormal="70" workbookViewId="0">
      <selection activeCell="D34" sqref="D34"/>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17" width="9.42578125" style="63" customWidth="1"/>
    <col min="18" max="18" width="11.5703125" style="63" customWidth="1"/>
    <col min="19" max="20" width="9.42578125" style="63" customWidth="1"/>
    <col min="21" max="21" width="6.140625" style="63" customWidth="1"/>
    <col min="22" max="23" width="10.42578125" style="63" customWidth="1"/>
    <col min="24" max="24" width="9.42578125" style="63" bestFit="1" customWidth="1"/>
    <col min="25" max="25" width="6.140625" style="63" customWidth="1"/>
    <col min="26" max="26" width="9.7109375" style="63" customWidth="1"/>
    <col min="27" max="27" width="6.140625" style="63" customWidth="1"/>
    <col min="28" max="28" width="13.140625" style="63" customWidth="1"/>
    <col min="29" max="29" width="14.85546875" style="63" customWidth="1"/>
    <col min="30" max="16384" width="9.140625" style="63"/>
  </cols>
  <sheetData>
    <row r="1" spans="1:29" ht="18.75" x14ac:dyDescent="0.25">
      <c r="A1" s="64"/>
      <c r="B1" s="64"/>
      <c r="C1" s="64"/>
      <c r="D1" s="64"/>
      <c r="E1" s="64"/>
      <c r="F1" s="64"/>
      <c r="L1" s="64"/>
      <c r="M1" s="64"/>
      <c r="N1" s="64"/>
      <c r="O1" s="64"/>
      <c r="AB1" s="42" t="s">
        <v>67</v>
      </c>
      <c r="AC1" s="42"/>
    </row>
    <row r="2" spans="1:29" ht="18.75" x14ac:dyDescent="0.3">
      <c r="A2" s="64"/>
      <c r="B2" s="64"/>
      <c r="C2" s="64"/>
      <c r="D2" s="64"/>
      <c r="E2" s="64"/>
      <c r="F2" s="64"/>
      <c r="L2" s="64"/>
      <c r="M2" s="64"/>
      <c r="N2" s="64"/>
      <c r="O2" s="64"/>
      <c r="AB2" s="15" t="s">
        <v>9</v>
      </c>
      <c r="AC2" s="15"/>
    </row>
    <row r="3" spans="1:29" ht="18.75" x14ac:dyDescent="0.3">
      <c r="A3" s="64"/>
      <c r="B3" s="64"/>
      <c r="C3" s="64"/>
      <c r="D3" s="64"/>
      <c r="E3" s="64"/>
      <c r="F3" s="64"/>
      <c r="L3" s="64"/>
      <c r="M3" s="64"/>
      <c r="N3" s="64"/>
      <c r="O3" s="64"/>
      <c r="AB3" s="15" t="s">
        <v>66</v>
      </c>
      <c r="AC3" s="15"/>
    </row>
    <row r="4" spans="1:29"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35"/>
    </row>
    <row r="5" spans="1:29" x14ac:dyDescent="0.25">
      <c r="A5" s="64"/>
      <c r="B5" s="64"/>
      <c r="C5" s="64"/>
      <c r="D5" s="64"/>
      <c r="E5" s="64"/>
      <c r="F5" s="64"/>
      <c r="L5" s="64"/>
      <c r="M5" s="64"/>
      <c r="N5" s="64"/>
      <c r="O5" s="64"/>
    </row>
    <row r="6" spans="1:29" ht="18.75" x14ac:dyDescent="0.25">
      <c r="A6" s="255" t="s">
        <v>8</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38"/>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37"/>
    </row>
    <row r="9" spans="1:29" ht="18.75" customHeight="1" x14ac:dyDescent="0.25">
      <c r="A9" s="252" t="s">
        <v>7</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36"/>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54" t="str">
        <f>'1. паспорт местоположение'!A12:C12</f>
        <v>J_AES-2021-08</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37"/>
    </row>
    <row r="12" spans="1:29"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36"/>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54" t="str">
        <f>'1. паспорт местоположение'!A15:C15</f>
        <v>Установка трансформатора напряжения НТМИ-6 в РП-5</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37"/>
    </row>
    <row r="15" spans="1:29" ht="15.75" customHeight="1"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36"/>
    </row>
    <row r="16" spans="1:29"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243"/>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79" t="s">
        <v>461</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244"/>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77" t="s">
        <v>191</v>
      </c>
      <c r="B20" s="377" t="s">
        <v>190</v>
      </c>
      <c r="C20" s="380" t="s">
        <v>189</v>
      </c>
      <c r="D20" s="381"/>
      <c r="E20" s="395" t="s">
        <v>188</v>
      </c>
      <c r="F20" s="395"/>
      <c r="G20" s="377" t="s">
        <v>500</v>
      </c>
      <c r="H20" s="384" t="s">
        <v>501</v>
      </c>
      <c r="I20" s="385"/>
      <c r="J20" s="385"/>
      <c r="K20" s="386"/>
      <c r="L20" s="384" t="s">
        <v>502</v>
      </c>
      <c r="M20" s="385"/>
      <c r="N20" s="385"/>
      <c r="O20" s="386"/>
      <c r="P20" s="384" t="s">
        <v>503</v>
      </c>
      <c r="Q20" s="385"/>
      <c r="R20" s="385"/>
      <c r="S20" s="386"/>
      <c r="T20" s="384" t="s">
        <v>504</v>
      </c>
      <c r="U20" s="385"/>
      <c r="V20" s="385"/>
      <c r="W20" s="386"/>
      <c r="X20" s="384" t="s">
        <v>505</v>
      </c>
      <c r="Y20" s="385"/>
      <c r="Z20" s="385"/>
      <c r="AA20" s="386"/>
      <c r="AB20" s="391" t="s">
        <v>187</v>
      </c>
      <c r="AC20" s="392"/>
      <c r="AD20" s="81"/>
      <c r="AE20" s="81"/>
      <c r="AF20" s="81"/>
    </row>
    <row r="21" spans="1:32" ht="99.75" customHeight="1" x14ac:dyDescent="0.25">
      <c r="A21" s="378"/>
      <c r="B21" s="378"/>
      <c r="C21" s="382"/>
      <c r="D21" s="383"/>
      <c r="E21" s="395"/>
      <c r="F21" s="395"/>
      <c r="G21" s="378"/>
      <c r="H21" s="367" t="s">
        <v>2</v>
      </c>
      <c r="I21" s="367"/>
      <c r="J21" s="374" t="s">
        <v>520</v>
      </c>
      <c r="K21" s="375"/>
      <c r="L21" s="367" t="s">
        <v>2</v>
      </c>
      <c r="M21" s="367"/>
      <c r="N21" s="374" t="s">
        <v>520</v>
      </c>
      <c r="O21" s="375"/>
      <c r="P21" s="367" t="s">
        <v>2</v>
      </c>
      <c r="Q21" s="367"/>
      <c r="R21" s="374" t="s">
        <v>520</v>
      </c>
      <c r="S21" s="375"/>
      <c r="T21" s="367" t="s">
        <v>2</v>
      </c>
      <c r="U21" s="367"/>
      <c r="V21" s="374" t="s">
        <v>520</v>
      </c>
      <c r="W21" s="375"/>
      <c r="X21" s="367" t="s">
        <v>2</v>
      </c>
      <c r="Y21" s="367"/>
      <c r="Z21" s="374" t="s">
        <v>520</v>
      </c>
      <c r="AA21" s="375"/>
      <c r="AB21" s="393"/>
      <c r="AC21" s="394"/>
    </row>
    <row r="22" spans="1:32" ht="89.25" customHeight="1" x14ac:dyDescent="0.25">
      <c r="A22" s="373"/>
      <c r="B22" s="373"/>
      <c r="C22" s="246" t="s">
        <v>2</v>
      </c>
      <c r="D22" s="246" t="s">
        <v>520</v>
      </c>
      <c r="E22" s="80" t="s">
        <v>499</v>
      </c>
      <c r="F22" s="80" t="s">
        <v>523</v>
      </c>
      <c r="G22" s="373"/>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46" t="s">
        <v>186</v>
      </c>
      <c r="AC22" s="246" t="s">
        <v>520</v>
      </c>
    </row>
    <row r="23" spans="1:32" ht="19.5" customHeight="1" x14ac:dyDescent="0.25">
      <c r="A23" s="245">
        <v>1</v>
      </c>
      <c r="B23" s="245">
        <v>2</v>
      </c>
      <c r="C23" s="245" t="s">
        <v>524</v>
      </c>
      <c r="D23" s="245" t="s">
        <v>525</v>
      </c>
      <c r="E23" s="245">
        <v>4</v>
      </c>
      <c r="F23" s="245">
        <v>5</v>
      </c>
      <c r="G23" s="245">
        <v>6</v>
      </c>
      <c r="H23" s="245" t="s">
        <v>526</v>
      </c>
      <c r="I23" s="245" t="s">
        <v>527</v>
      </c>
      <c r="J23" s="245" t="s">
        <v>528</v>
      </c>
      <c r="K23" s="245" t="s">
        <v>529</v>
      </c>
      <c r="L23" s="245" t="s">
        <v>530</v>
      </c>
      <c r="M23" s="245" t="s">
        <v>531</v>
      </c>
      <c r="N23" s="245" t="s">
        <v>532</v>
      </c>
      <c r="O23" s="245" t="s">
        <v>533</v>
      </c>
      <c r="P23" s="245" t="s">
        <v>534</v>
      </c>
      <c r="Q23" s="245" t="s">
        <v>535</v>
      </c>
      <c r="R23" s="245" t="s">
        <v>536</v>
      </c>
      <c r="S23" s="245" t="s">
        <v>537</v>
      </c>
      <c r="T23" s="245" t="s">
        <v>538</v>
      </c>
      <c r="U23" s="245" t="s">
        <v>539</v>
      </c>
      <c r="V23" s="245" t="s">
        <v>540</v>
      </c>
      <c r="W23" s="245" t="s">
        <v>541</v>
      </c>
      <c r="X23" s="245" t="s">
        <v>542</v>
      </c>
      <c r="Y23" s="245" t="s">
        <v>543</v>
      </c>
      <c r="Z23" s="245" t="s">
        <v>544</v>
      </c>
      <c r="AA23" s="245" t="s">
        <v>545</v>
      </c>
      <c r="AB23" s="245" t="s">
        <v>546</v>
      </c>
      <c r="AC23" s="245" t="s">
        <v>547</v>
      </c>
    </row>
    <row r="24" spans="1:32" ht="47.25" customHeight="1" x14ac:dyDescent="0.25">
      <c r="A24" s="77">
        <v>1</v>
      </c>
      <c r="B24" s="76" t="s">
        <v>185</v>
      </c>
      <c r="C24" s="232">
        <f>C27</f>
        <v>4.9000000000000002E-2</v>
      </c>
      <c r="D24" s="232">
        <f>D27</f>
        <v>9.1902791999999997E-2</v>
      </c>
      <c r="E24" s="232">
        <f t="shared" ref="E24:E64" si="0">C24</f>
        <v>4.9000000000000002E-2</v>
      </c>
      <c r="F24" s="232">
        <f t="shared" ref="F24:G24" si="1">F27</f>
        <v>4.9000000000000002E-2</v>
      </c>
      <c r="G24" s="232">
        <f t="shared" si="1"/>
        <v>0</v>
      </c>
      <c r="H24" s="232">
        <v>0</v>
      </c>
      <c r="I24" s="232" t="s">
        <v>494</v>
      </c>
      <c r="J24" s="232">
        <v>0</v>
      </c>
      <c r="K24" s="232" t="s">
        <v>494</v>
      </c>
      <c r="L24" s="232">
        <v>0</v>
      </c>
      <c r="M24" s="232" t="s">
        <v>494</v>
      </c>
      <c r="N24" s="232">
        <v>0</v>
      </c>
      <c r="O24" s="232" t="s">
        <v>494</v>
      </c>
      <c r="P24" s="232">
        <f t="shared" ref="P24:P64" si="2">C24</f>
        <v>4.9000000000000002E-2</v>
      </c>
      <c r="Q24" s="232" t="s">
        <v>494</v>
      </c>
      <c r="R24" s="232">
        <v>0</v>
      </c>
      <c r="S24" s="232" t="str">
        <f>S27</f>
        <v>IV</v>
      </c>
      <c r="T24" s="232">
        <v>0</v>
      </c>
      <c r="U24" s="232" t="s">
        <v>494</v>
      </c>
      <c r="V24" s="232">
        <f t="shared" ref="V24:V64" si="3">D24</f>
        <v>9.1902791999999997E-2</v>
      </c>
      <c r="W24" s="232" t="s">
        <v>494</v>
      </c>
      <c r="X24" s="232">
        <v>0</v>
      </c>
      <c r="Y24" s="232" t="s">
        <v>494</v>
      </c>
      <c r="Z24" s="232">
        <v>0</v>
      </c>
      <c r="AA24" s="232" t="s">
        <v>494</v>
      </c>
      <c r="AB24" s="232">
        <f t="shared" ref="AB24:AB64" si="4">C24</f>
        <v>4.9000000000000002E-2</v>
      </c>
      <c r="AC24" s="232">
        <f t="shared" ref="AC24:AC64" si="5">D24</f>
        <v>9.1902791999999997E-2</v>
      </c>
    </row>
    <row r="25" spans="1:32" ht="24" customHeight="1" x14ac:dyDescent="0.25">
      <c r="A25" s="74" t="s">
        <v>184</v>
      </c>
      <c r="B25" s="52" t="s">
        <v>183</v>
      </c>
      <c r="C25" s="233">
        <v>0</v>
      </c>
      <c r="D25" s="233">
        <v>0</v>
      </c>
      <c r="E25" s="233">
        <f t="shared" si="0"/>
        <v>0</v>
      </c>
      <c r="F25" s="233">
        <v>0</v>
      </c>
      <c r="G25" s="233">
        <v>0</v>
      </c>
      <c r="H25" s="233">
        <v>0</v>
      </c>
      <c r="I25" s="233" t="s">
        <v>494</v>
      </c>
      <c r="J25" s="233">
        <v>0</v>
      </c>
      <c r="K25" s="233" t="s">
        <v>494</v>
      </c>
      <c r="L25" s="233">
        <v>0</v>
      </c>
      <c r="M25" s="233" t="s">
        <v>494</v>
      </c>
      <c r="N25" s="233">
        <v>0</v>
      </c>
      <c r="O25" s="233" t="s">
        <v>494</v>
      </c>
      <c r="P25" s="233">
        <f t="shared" si="2"/>
        <v>0</v>
      </c>
      <c r="Q25" s="233" t="s">
        <v>494</v>
      </c>
      <c r="R25" s="233">
        <v>0</v>
      </c>
      <c r="S25" s="233" t="s">
        <v>494</v>
      </c>
      <c r="T25" s="233">
        <v>0</v>
      </c>
      <c r="U25" s="233" t="s">
        <v>494</v>
      </c>
      <c r="V25" s="233">
        <f t="shared" si="3"/>
        <v>0</v>
      </c>
      <c r="W25" s="233" t="s">
        <v>494</v>
      </c>
      <c r="X25" s="233">
        <v>0</v>
      </c>
      <c r="Y25" s="233" t="s">
        <v>494</v>
      </c>
      <c r="Z25" s="233">
        <v>0</v>
      </c>
      <c r="AA25" s="233" t="s">
        <v>494</v>
      </c>
      <c r="AB25" s="233">
        <f t="shared" si="4"/>
        <v>0</v>
      </c>
      <c r="AC25" s="233">
        <f t="shared" si="5"/>
        <v>0</v>
      </c>
    </row>
    <row r="26" spans="1:32" x14ac:dyDescent="0.25">
      <c r="A26" s="74" t="s">
        <v>182</v>
      </c>
      <c r="B26" s="52" t="s">
        <v>181</v>
      </c>
      <c r="C26" s="233">
        <v>0</v>
      </c>
      <c r="D26" s="233">
        <v>0</v>
      </c>
      <c r="E26" s="233">
        <f t="shared" si="0"/>
        <v>0</v>
      </c>
      <c r="F26" s="233">
        <v>0</v>
      </c>
      <c r="G26" s="233">
        <v>0</v>
      </c>
      <c r="H26" s="233">
        <v>0</v>
      </c>
      <c r="I26" s="233" t="s">
        <v>494</v>
      </c>
      <c r="J26" s="233">
        <v>0</v>
      </c>
      <c r="K26" s="233" t="s">
        <v>494</v>
      </c>
      <c r="L26" s="233">
        <v>0</v>
      </c>
      <c r="M26" s="233" t="s">
        <v>494</v>
      </c>
      <c r="N26" s="233">
        <v>0</v>
      </c>
      <c r="O26" s="233" t="s">
        <v>494</v>
      </c>
      <c r="P26" s="233">
        <f t="shared" si="2"/>
        <v>0</v>
      </c>
      <c r="Q26" s="233" t="s">
        <v>494</v>
      </c>
      <c r="R26" s="233">
        <v>0</v>
      </c>
      <c r="S26" s="233" t="s">
        <v>494</v>
      </c>
      <c r="T26" s="233">
        <v>0</v>
      </c>
      <c r="U26" s="233" t="s">
        <v>494</v>
      </c>
      <c r="V26" s="233">
        <f t="shared" si="3"/>
        <v>0</v>
      </c>
      <c r="W26" s="233" t="s">
        <v>494</v>
      </c>
      <c r="X26" s="233">
        <v>0</v>
      </c>
      <c r="Y26" s="233" t="s">
        <v>494</v>
      </c>
      <c r="Z26" s="233">
        <v>0</v>
      </c>
      <c r="AA26" s="233" t="s">
        <v>494</v>
      </c>
      <c r="AB26" s="233">
        <f t="shared" si="4"/>
        <v>0</v>
      </c>
      <c r="AC26" s="233">
        <f t="shared" si="5"/>
        <v>0</v>
      </c>
    </row>
    <row r="27" spans="1:32" ht="31.5" x14ac:dyDescent="0.25">
      <c r="A27" s="74" t="s">
        <v>180</v>
      </c>
      <c r="B27" s="52" t="s">
        <v>396</v>
      </c>
      <c r="C27" s="230">
        <v>4.9000000000000002E-2</v>
      </c>
      <c r="D27" s="230">
        <f>D30*1.2</f>
        <v>9.1902791999999997E-2</v>
      </c>
      <c r="E27" s="230">
        <f t="shared" si="0"/>
        <v>4.9000000000000002E-2</v>
      </c>
      <c r="F27" s="230">
        <f>E27</f>
        <v>4.9000000000000002E-2</v>
      </c>
      <c r="G27" s="230">
        <v>0</v>
      </c>
      <c r="H27" s="230">
        <v>0</v>
      </c>
      <c r="I27" s="230" t="s">
        <v>494</v>
      </c>
      <c r="J27" s="230">
        <v>0</v>
      </c>
      <c r="K27" s="230" t="s">
        <v>494</v>
      </c>
      <c r="L27" s="230">
        <v>0</v>
      </c>
      <c r="M27" s="230" t="s">
        <v>494</v>
      </c>
      <c r="N27" s="230">
        <v>0</v>
      </c>
      <c r="O27" s="230" t="s">
        <v>494</v>
      </c>
      <c r="P27" s="230">
        <f t="shared" si="2"/>
        <v>4.9000000000000002E-2</v>
      </c>
      <c r="Q27" s="230" t="s">
        <v>494</v>
      </c>
      <c r="R27" s="230">
        <v>0</v>
      </c>
      <c r="S27" s="230" t="s">
        <v>506</v>
      </c>
      <c r="T27" s="230">
        <v>0</v>
      </c>
      <c r="U27" s="230" t="s">
        <v>494</v>
      </c>
      <c r="V27" s="230">
        <f t="shared" si="3"/>
        <v>9.1902791999999997E-2</v>
      </c>
      <c r="W27" s="230" t="s">
        <v>494</v>
      </c>
      <c r="X27" s="230">
        <v>0</v>
      </c>
      <c r="Y27" s="230" t="s">
        <v>494</v>
      </c>
      <c r="Z27" s="230">
        <v>0</v>
      </c>
      <c r="AA27" s="230" t="s">
        <v>494</v>
      </c>
      <c r="AB27" s="230">
        <f t="shared" si="4"/>
        <v>4.9000000000000002E-2</v>
      </c>
      <c r="AC27" s="230">
        <f t="shared" si="5"/>
        <v>9.1902791999999997E-2</v>
      </c>
    </row>
    <row r="28" spans="1:32" x14ac:dyDescent="0.25">
      <c r="A28" s="74" t="s">
        <v>179</v>
      </c>
      <c r="B28" s="52" t="s">
        <v>178</v>
      </c>
      <c r="C28" s="233">
        <v>0</v>
      </c>
      <c r="D28" s="233">
        <v>0</v>
      </c>
      <c r="E28" s="233">
        <f t="shared" si="0"/>
        <v>0</v>
      </c>
      <c r="F28" s="233">
        <v>0</v>
      </c>
      <c r="G28" s="233">
        <v>0</v>
      </c>
      <c r="H28" s="233">
        <v>0</v>
      </c>
      <c r="I28" s="233" t="s">
        <v>494</v>
      </c>
      <c r="J28" s="233">
        <v>0</v>
      </c>
      <c r="K28" s="233" t="s">
        <v>494</v>
      </c>
      <c r="L28" s="233">
        <v>0</v>
      </c>
      <c r="M28" s="233" t="s">
        <v>494</v>
      </c>
      <c r="N28" s="233">
        <v>0</v>
      </c>
      <c r="O28" s="233" t="s">
        <v>494</v>
      </c>
      <c r="P28" s="233">
        <f t="shared" si="2"/>
        <v>0</v>
      </c>
      <c r="Q28" s="233" t="s">
        <v>494</v>
      </c>
      <c r="R28" s="233">
        <v>0</v>
      </c>
      <c r="S28" s="233" t="s">
        <v>494</v>
      </c>
      <c r="T28" s="233">
        <v>0</v>
      </c>
      <c r="U28" s="233" t="s">
        <v>494</v>
      </c>
      <c r="V28" s="233">
        <f t="shared" si="3"/>
        <v>0</v>
      </c>
      <c r="W28" s="233" t="s">
        <v>494</v>
      </c>
      <c r="X28" s="233">
        <v>0</v>
      </c>
      <c r="Y28" s="233" t="s">
        <v>494</v>
      </c>
      <c r="Z28" s="233">
        <v>0</v>
      </c>
      <c r="AA28" s="233" t="s">
        <v>494</v>
      </c>
      <c r="AB28" s="233">
        <f t="shared" si="4"/>
        <v>0</v>
      </c>
      <c r="AC28" s="233">
        <f t="shared" si="5"/>
        <v>0</v>
      </c>
    </row>
    <row r="29" spans="1:32" x14ac:dyDescent="0.25">
      <c r="A29" s="74" t="s">
        <v>177</v>
      </c>
      <c r="B29" s="78" t="s">
        <v>176</v>
      </c>
      <c r="C29" s="233">
        <v>0</v>
      </c>
      <c r="D29" s="233">
        <v>0</v>
      </c>
      <c r="E29" s="233">
        <f t="shared" si="0"/>
        <v>0</v>
      </c>
      <c r="F29" s="233">
        <v>0</v>
      </c>
      <c r="G29" s="233">
        <v>0</v>
      </c>
      <c r="H29" s="233">
        <v>0</v>
      </c>
      <c r="I29" s="233" t="s">
        <v>494</v>
      </c>
      <c r="J29" s="233">
        <v>0</v>
      </c>
      <c r="K29" s="233" t="s">
        <v>494</v>
      </c>
      <c r="L29" s="233">
        <v>0</v>
      </c>
      <c r="M29" s="233" t="s">
        <v>494</v>
      </c>
      <c r="N29" s="233">
        <v>0</v>
      </c>
      <c r="O29" s="233" t="s">
        <v>494</v>
      </c>
      <c r="P29" s="233">
        <f t="shared" si="2"/>
        <v>0</v>
      </c>
      <c r="Q29" s="233" t="s">
        <v>494</v>
      </c>
      <c r="R29" s="233">
        <v>0</v>
      </c>
      <c r="S29" s="233" t="s">
        <v>494</v>
      </c>
      <c r="T29" s="233">
        <v>0</v>
      </c>
      <c r="U29" s="233" t="s">
        <v>494</v>
      </c>
      <c r="V29" s="233">
        <f t="shared" si="3"/>
        <v>0</v>
      </c>
      <c r="W29" s="233" t="s">
        <v>494</v>
      </c>
      <c r="X29" s="233">
        <v>0</v>
      </c>
      <c r="Y29" s="233" t="s">
        <v>494</v>
      </c>
      <c r="Z29" s="233">
        <v>0</v>
      </c>
      <c r="AA29" s="233" t="s">
        <v>494</v>
      </c>
      <c r="AB29" s="233">
        <f t="shared" si="4"/>
        <v>0</v>
      </c>
      <c r="AC29" s="233">
        <f t="shared" si="5"/>
        <v>0</v>
      </c>
    </row>
    <row r="30" spans="1:32" ht="47.25" x14ac:dyDescent="0.25">
      <c r="A30" s="77" t="s">
        <v>62</v>
      </c>
      <c r="B30" s="76" t="s">
        <v>175</v>
      </c>
      <c r="C30" s="232">
        <f>C31+C32+C33+C34</f>
        <v>4.0830000000000005E-2</v>
      </c>
      <c r="D30" s="232">
        <f>D31+D32+D33+D34</f>
        <v>7.658566E-2</v>
      </c>
      <c r="E30" s="232">
        <f t="shared" si="0"/>
        <v>4.0830000000000005E-2</v>
      </c>
      <c r="F30" s="232">
        <f t="shared" ref="F30:G30" si="6">F31+F32+F33+F34</f>
        <v>4.0830000000000005E-2</v>
      </c>
      <c r="G30" s="232">
        <f t="shared" si="6"/>
        <v>0</v>
      </c>
      <c r="H30" s="232">
        <v>0</v>
      </c>
      <c r="I30" s="232" t="s">
        <v>494</v>
      </c>
      <c r="J30" s="232">
        <v>0</v>
      </c>
      <c r="K30" s="232" t="s">
        <v>494</v>
      </c>
      <c r="L30" s="232">
        <v>0</v>
      </c>
      <c r="M30" s="232" t="s">
        <v>494</v>
      </c>
      <c r="N30" s="232">
        <v>0</v>
      </c>
      <c r="O30" s="232" t="s">
        <v>494</v>
      </c>
      <c r="P30" s="232">
        <f t="shared" si="2"/>
        <v>4.0830000000000005E-2</v>
      </c>
      <c r="Q30" s="232" t="s">
        <v>494</v>
      </c>
      <c r="R30" s="232">
        <v>0</v>
      </c>
      <c r="S30" s="232" t="s">
        <v>506</v>
      </c>
      <c r="T30" s="232">
        <v>0</v>
      </c>
      <c r="U30" s="232" t="s">
        <v>494</v>
      </c>
      <c r="V30" s="232">
        <f t="shared" si="3"/>
        <v>7.658566E-2</v>
      </c>
      <c r="W30" s="232" t="s">
        <v>494</v>
      </c>
      <c r="X30" s="232">
        <v>0</v>
      </c>
      <c r="Y30" s="232" t="s">
        <v>494</v>
      </c>
      <c r="Z30" s="232">
        <v>0</v>
      </c>
      <c r="AA30" s="232" t="s">
        <v>494</v>
      </c>
      <c r="AB30" s="232">
        <f t="shared" si="4"/>
        <v>4.0830000000000005E-2</v>
      </c>
      <c r="AC30" s="232">
        <f t="shared" si="5"/>
        <v>7.658566E-2</v>
      </c>
    </row>
    <row r="31" spans="1:32" x14ac:dyDescent="0.25">
      <c r="A31" s="77" t="s">
        <v>174</v>
      </c>
      <c r="B31" s="52" t="s">
        <v>173</v>
      </c>
      <c r="C31" s="230">
        <v>0</v>
      </c>
      <c r="D31" s="230">
        <v>0</v>
      </c>
      <c r="E31" s="230">
        <f t="shared" si="0"/>
        <v>0</v>
      </c>
      <c r="F31" s="230">
        <f>E31</f>
        <v>0</v>
      </c>
      <c r="G31" s="230">
        <v>0</v>
      </c>
      <c r="H31" s="230">
        <v>0</v>
      </c>
      <c r="I31" s="230" t="s">
        <v>494</v>
      </c>
      <c r="J31" s="230">
        <v>0</v>
      </c>
      <c r="K31" s="230" t="s">
        <v>494</v>
      </c>
      <c r="L31" s="230">
        <v>0</v>
      </c>
      <c r="M31" s="230" t="s">
        <v>494</v>
      </c>
      <c r="N31" s="230">
        <v>0</v>
      </c>
      <c r="O31" s="230" t="s">
        <v>494</v>
      </c>
      <c r="P31" s="230">
        <f t="shared" si="2"/>
        <v>0</v>
      </c>
      <c r="Q31" s="230" t="s">
        <v>494</v>
      </c>
      <c r="R31" s="230">
        <v>0</v>
      </c>
      <c r="S31" s="230" t="s">
        <v>506</v>
      </c>
      <c r="T31" s="230">
        <v>0</v>
      </c>
      <c r="U31" s="230" t="s">
        <v>494</v>
      </c>
      <c r="V31" s="230">
        <f t="shared" si="3"/>
        <v>0</v>
      </c>
      <c r="W31" s="230" t="s">
        <v>494</v>
      </c>
      <c r="X31" s="230">
        <v>0</v>
      </c>
      <c r="Y31" s="230" t="s">
        <v>494</v>
      </c>
      <c r="Z31" s="230">
        <v>0</v>
      </c>
      <c r="AA31" s="230" t="s">
        <v>494</v>
      </c>
      <c r="AB31" s="230">
        <f t="shared" si="4"/>
        <v>0</v>
      </c>
      <c r="AC31" s="230">
        <f t="shared" si="5"/>
        <v>0</v>
      </c>
    </row>
    <row r="32" spans="1:32" ht="31.5" x14ac:dyDescent="0.25">
      <c r="A32" s="77" t="s">
        <v>172</v>
      </c>
      <c r="B32" s="52" t="s">
        <v>171</v>
      </c>
      <c r="C32" s="230">
        <v>3.8600000000000001E-3</v>
      </c>
      <c r="D32" s="230">
        <v>0</v>
      </c>
      <c r="E32" s="230">
        <f t="shared" si="0"/>
        <v>3.8600000000000001E-3</v>
      </c>
      <c r="F32" s="230">
        <f t="shared" ref="F32:F34" si="7">E32</f>
        <v>3.8600000000000001E-3</v>
      </c>
      <c r="G32" s="230">
        <v>0</v>
      </c>
      <c r="H32" s="230">
        <v>0</v>
      </c>
      <c r="I32" s="230" t="s">
        <v>494</v>
      </c>
      <c r="J32" s="230">
        <v>0</v>
      </c>
      <c r="K32" s="230" t="s">
        <v>494</v>
      </c>
      <c r="L32" s="230">
        <v>0</v>
      </c>
      <c r="M32" s="230" t="s">
        <v>494</v>
      </c>
      <c r="N32" s="230">
        <v>0</v>
      </c>
      <c r="O32" s="230" t="s">
        <v>494</v>
      </c>
      <c r="P32" s="230">
        <f t="shared" si="2"/>
        <v>3.8600000000000001E-3</v>
      </c>
      <c r="Q32" s="230" t="s">
        <v>494</v>
      </c>
      <c r="R32" s="230">
        <v>0</v>
      </c>
      <c r="S32" s="230" t="s">
        <v>506</v>
      </c>
      <c r="T32" s="230">
        <v>0</v>
      </c>
      <c r="U32" s="230" t="s">
        <v>494</v>
      </c>
      <c r="V32" s="230">
        <f t="shared" si="3"/>
        <v>0</v>
      </c>
      <c r="W32" s="230" t="s">
        <v>494</v>
      </c>
      <c r="X32" s="230">
        <v>0</v>
      </c>
      <c r="Y32" s="230" t="s">
        <v>494</v>
      </c>
      <c r="Z32" s="230">
        <v>0</v>
      </c>
      <c r="AA32" s="230" t="s">
        <v>494</v>
      </c>
      <c r="AB32" s="230">
        <f t="shared" si="4"/>
        <v>3.8600000000000001E-3</v>
      </c>
      <c r="AC32" s="230">
        <f t="shared" si="5"/>
        <v>0</v>
      </c>
    </row>
    <row r="33" spans="1:29" x14ac:dyDescent="0.25">
      <c r="A33" s="77" t="s">
        <v>170</v>
      </c>
      <c r="B33" s="52" t="s">
        <v>169</v>
      </c>
      <c r="C33" s="230">
        <v>3.6970000000000003E-2</v>
      </c>
      <c r="D33" s="230">
        <v>7.658566E-2</v>
      </c>
      <c r="E33" s="230">
        <f t="shared" si="0"/>
        <v>3.6970000000000003E-2</v>
      </c>
      <c r="F33" s="230">
        <f t="shared" si="7"/>
        <v>3.6970000000000003E-2</v>
      </c>
      <c r="G33" s="230">
        <v>0</v>
      </c>
      <c r="H33" s="230">
        <v>0</v>
      </c>
      <c r="I33" s="230" t="s">
        <v>494</v>
      </c>
      <c r="J33" s="230">
        <v>0</v>
      </c>
      <c r="K33" s="230" t="s">
        <v>494</v>
      </c>
      <c r="L33" s="230">
        <v>0</v>
      </c>
      <c r="M33" s="230" t="s">
        <v>494</v>
      </c>
      <c r="N33" s="230">
        <v>0</v>
      </c>
      <c r="O33" s="230" t="s">
        <v>494</v>
      </c>
      <c r="P33" s="230">
        <f t="shared" si="2"/>
        <v>3.6970000000000003E-2</v>
      </c>
      <c r="Q33" s="230" t="s">
        <v>494</v>
      </c>
      <c r="R33" s="230">
        <v>0</v>
      </c>
      <c r="S33" s="230" t="s">
        <v>506</v>
      </c>
      <c r="T33" s="230">
        <v>0</v>
      </c>
      <c r="U33" s="230" t="s">
        <v>494</v>
      </c>
      <c r="V33" s="230">
        <f t="shared" si="3"/>
        <v>7.658566E-2</v>
      </c>
      <c r="W33" s="230" t="s">
        <v>494</v>
      </c>
      <c r="X33" s="230">
        <v>0</v>
      </c>
      <c r="Y33" s="230" t="s">
        <v>494</v>
      </c>
      <c r="Z33" s="230">
        <v>0</v>
      </c>
      <c r="AA33" s="230" t="s">
        <v>494</v>
      </c>
      <c r="AB33" s="230">
        <f t="shared" si="4"/>
        <v>3.6970000000000003E-2</v>
      </c>
      <c r="AC33" s="230">
        <f t="shared" si="5"/>
        <v>7.658566E-2</v>
      </c>
    </row>
    <row r="34" spans="1:29" x14ac:dyDescent="0.25">
      <c r="A34" s="77" t="s">
        <v>168</v>
      </c>
      <c r="B34" s="52" t="s">
        <v>167</v>
      </c>
      <c r="C34" s="230">
        <v>0</v>
      </c>
      <c r="D34" s="230">
        <v>0</v>
      </c>
      <c r="E34" s="230">
        <f t="shared" si="0"/>
        <v>0</v>
      </c>
      <c r="F34" s="230">
        <f t="shared" si="7"/>
        <v>0</v>
      </c>
      <c r="G34" s="230">
        <v>0</v>
      </c>
      <c r="H34" s="230">
        <v>0</v>
      </c>
      <c r="I34" s="230" t="s">
        <v>494</v>
      </c>
      <c r="J34" s="230">
        <v>0</v>
      </c>
      <c r="K34" s="230" t="s">
        <v>494</v>
      </c>
      <c r="L34" s="230">
        <v>0</v>
      </c>
      <c r="M34" s="230" t="s">
        <v>494</v>
      </c>
      <c r="N34" s="230">
        <v>0</v>
      </c>
      <c r="O34" s="230" t="s">
        <v>494</v>
      </c>
      <c r="P34" s="230">
        <f t="shared" si="2"/>
        <v>0</v>
      </c>
      <c r="Q34" s="230" t="s">
        <v>494</v>
      </c>
      <c r="R34" s="230">
        <v>0</v>
      </c>
      <c r="S34" s="230" t="s">
        <v>506</v>
      </c>
      <c r="T34" s="230">
        <v>0</v>
      </c>
      <c r="U34" s="230" t="s">
        <v>494</v>
      </c>
      <c r="V34" s="230">
        <f t="shared" si="3"/>
        <v>0</v>
      </c>
      <c r="W34" s="230" t="s">
        <v>494</v>
      </c>
      <c r="X34" s="230">
        <v>0</v>
      </c>
      <c r="Y34" s="230" t="s">
        <v>494</v>
      </c>
      <c r="Z34" s="230">
        <v>0</v>
      </c>
      <c r="AA34" s="230" t="s">
        <v>494</v>
      </c>
      <c r="AB34" s="230">
        <f t="shared" si="4"/>
        <v>0</v>
      </c>
      <c r="AC34" s="230">
        <f t="shared" si="5"/>
        <v>0</v>
      </c>
    </row>
    <row r="35" spans="1:29" ht="31.5" x14ac:dyDescent="0.25">
      <c r="A35" s="77" t="s">
        <v>61</v>
      </c>
      <c r="B35" s="76" t="s">
        <v>166</v>
      </c>
      <c r="C35" s="217"/>
      <c r="D35" s="245"/>
      <c r="E35" s="245">
        <f t="shared" si="0"/>
        <v>0</v>
      </c>
      <c r="F35" s="245"/>
      <c r="G35" s="245"/>
      <c r="H35" s="245"/>
      <c r="I35" s="245"/>
      <c r="J35" s="245"/>
      <c r="K35" s="245"/>
      <c r="L35" s="245"/>
      <c r="M35" s="245"/>
      <c r="N35" s="245"/>
      <c r="O35" s="245"/>
      <c r="P35" s="245">
        <f t="shared" si="2"/>
        <v>0</v>
      </c>
      <c r="Q35" s="245"/>
      <c r="R35" s="245"/>
      <c r="S35" s="245"/>
      <c r="T35" s="245"/>
      <c r="U35" s="245"/>
      <c r="V35" s="245">
        <f t="shared" si="3"/>
        <v>0</v>
      </c>
      <c r="W35" s="245"/>
      <c r="X35" s="245"/>
      <c r="Y35" s="245"/>
      <c r="Z35" s="245"/>
      <c r="AA35" s="245"/>
      <c r="AB35" s="245">
        <f t="shared" si="4"/>
        <v>0</v>
      </c>
      <c r="AC35" s="245">
        <f t="shared" si="5"/>
        <v>0</v>
      </c>
    </row>
    <row r="36" spans="1:29" ht="31.5" x14ac:dyDescent="0.25">
      <c r="A36" s="74" t="s">
        <v>165</v>
      </c>
      <c r="B36" s="73" t="s">
        <v>164</v>
      </c>
      <c r="C36" s="231">
        <v>0</v>
      </c>
      <c r="D36" s="231">
        <v>0</v>
      </c>
      <c r="E36" s="231">
        <f t="shared" si="0"/>
        <v>0</v>
      </c>
      <c r="F36" s="231">
        <v>0</v>
      </c>
      <c r="G36" s="231">
        <v>0</v>
      </c>
      <c r="H36" s="231">
        <v>0</v>
      </c>
      <c r="I36" s="231" t="s">
        <v>494</v>
      </c>
      <c r="J36" s="231">
        <v>0</v>
      </c>
      <c r="K36" s="231" t="s">
        <v>494</v>
      </c>
      <c r="L36" s="231">
        <v>0</v>
      </c>
      <c r="M36" s="231" t="s">
        <v>494</v>
      </c>
      <c r="N36" s="231">
        <v>0</v>
      </c>
      <c r="O36" s="231" t="s">
        <v>494</v>
      </c>
      <c r="P36" s="231">
        <f t="shared" si="2"/>
        <v>0</v>
      </c>
      <c r="Q36" s="231" t="s">
        <v>494</v>
      </c>
      <c r="R36" s="231">
        <v>0</v>
      </c>
      <c r="S36" s="231" t="s">
        <v>494</v>
      </c>
      <c r="T36" s="231">
        <v>0</v>
      </c>
      <c r="U36" s="231" t="s">
        <v>494</v>
      </c>
      <c r="V36" s="231">
        <f t="shared" si="3"/>
        <v>0</v>
      </c>
      <c r="W36" s="231" t="s">
        <v>494</v>
      </c>
      <c r="X36" s="231">
        <v>0</v>
      </c>
      <c r="Y36" s="231" t="s">
        <v>494</v>
      </c>
      <c r="Z36" s="231">
        <v>0</v>
      </c>
      <c r="AA36" s="231" t="s">
        <v>494</v>
      </c>
      <c r="AB36" s="231">
        <f t="shared" si="4"/>
        <v>0</v>
      </c>
      <c r="AC36" s="231">
        <f t="shared" si="5"/>
        <v>0</v>
      </c>
    </row>
    <row r="37" spans="1:29" x14ac:dyDescent="0.25">
      <c r="A37" s="74" t="s">
        <v>163</v>
      </c>
      <c r="B37" s="73" t="s">
        <v>153</v>
      </c>
      <c r="C37" s="231">
        <v>0</v>
      </c>
      <c r="D37" s="231">
        <v>0</v>
      </c>
      <c r="E37" s="231">
        <f t="shared" si="0"/>
        <v>0</v>
      </c>
      <c r="F37" s="231">
        <f>E37</f>
        <v>0</v>
      </c>
      <c r="G37" s="231">
        <v>0</v>
      </c>
      <c r="H37" s="231">
        <v>0</v>
      </c>
      <c r="I37" s="231" t="s">
        <v>494</v>
      </c>
      <c r="J37" s="231">
        <v>0</v>
      </c>
      <c r="K37" s="231" t="s">
        <v>494</v>
      </c>
      <c r="L37" s="231">
        <v>0</v>
      </c>
      <c r="M37" s="231" t="s">
        <v>494</v>
      </c>
      <c r="N37" s="231">
        <v>0</v>
      </c>
      <c r="O37" s="231" t="s">
        <v>494</v>
      </c>
      <c r="P37" s="231">
        <f t="shared" si="2"/>
        <v>0</v>
      </c>
      <c r="Q37" s="231" t="s">
        <v>494</v>
      </c>
      <c r="R37" s="231">
        <v>0</v>
      </c>
      <c r="S37" s="231" t="s">
        <v>494</v>
      </c>
      <c r="T37" s="231">
        <v>0</v>
      </c>
      <c r="U37" s="231" t="s">
        <v>494</v>
      </c>
      <c r="V37" s="231">
        <f t="shared" si="3"/>
        <v>0</v>
      </c>
      <c r="W37" s="231" t="s">
        <v>494</v>
      </c>
      <c r="X37" s="231">
        <v>0</v>
      </c>
      <c r="Y37" s="231" t="s">
        <v>494</v>
      </c>
      <c r="Z37" s="231">
        <v>0</v>
      </c>
      <c r="AA37" s="231" t="s">
        <v>494</v>
      </c>
      <c r="AB37" s="231">
        <f t="shared" si="4"/>
        <v>0</v>
      </c>
      <c r="AC37" s="231">
        <f t="shared" si="5"/>
        <v>0</v>
      </c>
    </row>
    <row r="38" spans="1:29" x14ac:dyDescent="0.25">
      <c r="A38" s="74" t="s">
        <v>162</v>
      </c>
      <c r="B38" s="73" t="s">
        <v>151</v>
      </c>
      <c r="C38" s="231">
        <v>0</v>
      </c>
      <c r="D38" s="231">
        <v>0</v>
      </c>
      <c r="E38" s="231">
        <f t="shared" si="0"/>
        <v>0</v>
      </c>
      <c r="F38" s="231">
        <v>0</v>
      </c>
      <c r="G38" s="231">
        <v>0</v>
      </c>
      <c r="H38" s="231">
        <v>0</v>
      </c>
      <c r="I38" s="231" t="s">
        <v>494</v>
      </c>
      <c r="J38" s="231">
        <v>0</v>
      </c>
      <c r="K38" s="231" t="s">
        <v>494</v>
      </c>
      <c r="L38" s="231">
        <v>0</v>
      </c>
      <c r="M38" s="231" t="s">
        <v>494</v>
      </c>
      <c r="N38" s="231">
        <v>0</v>
      </c>
      <c r="O38" s="231" t="s">
        <v>494</v>
      </c>
      <c r="P38" s="231">
        <f t="shared" si="2"/>
        <v>0</v>
      </c>
      <c r="Q38" s="231" t="s">
        <v>494</v>
      </c>
      <c r="R38" s="231">
        <v>0</v>
      </c>
      <c r="S38" s="231" t="s">
        <v>494</v>
      </c>
      <c r="T38" s="231">
        <v>0</v>
      </c>
      <c r="U38" s="231" t="s">
        <v>494</v>
      </c>
      <c r="V38" s="231">
        <f t="shared" si="3"/>
        <v>0</v>
      </c>
      <c r="W38" s="231" t="s">
        <v>494</v>
      </c>
      <c r="X38" s="231">
        <v>0</v>
      </c>
      <c r="Y38" s="231" t="s">
        <v>494</v>
      </c>
      <c r="Z38" s="231">
        <v>0</v>
      </c>
      <c r="AA38" s="231" t="s">
        <v>494</v>
      </c>
      <c r="AB38" s="231">
        <f t="shared" si="4"/>
        <v>0</v>
      </c>
      <c r="AC38" s="231">
        <f t="shared" si="5"/>
        <v>0</v>
      </c>
    </row>
    <row r="39" spans="1:29" ht="31.5" x14ac:dyDescent="0.25">
      <c r="A39" s="74" t="s">
        <v>161</v>
      </c>
      <c r="B39" s="52" t="s">
        <v>149</v>
      </c>
      <c r="C39" s="231">
        <v>0</v>
      </c>
      <c r="D39" s="231">
        <v>0</v>
      </c>
      <c r="E39" s="231">
        <f t="shared" si="0"/>
        <v>0</v>
      </c>
      <c r="F39" s="231">
        <f>E39</f>
        <v>0</v>
      </c>
      <c r="G39" s="231">
        <v>0</v>
      </c>
      <c r="H39" s="231">
        <v>0</v>
      </c>
      <c r="I39" s="231" t="s">
        <v>494</v>
      </c>
      <c r="J39" s="231">
        <v>0</v>
      </c>
      <c r="K39" s="231" t="s">
        <v>494</v>
      </c>
      <c r="L39" s="231">
        <v>0</v>
      </c>
      <c r="M39" s="231" t="s">
        <v>494</v>
      </c>
      <c r="N39" s="231">
        <v>0</v>
      </c>
      <c r="O39" s="231" t="s">
        <v>494</v>
      </c>
      <c r="P39" s="231">
        <f t="shared" si="2"/>
        <v>0</v>
      </c>
      <c r="Q39" s="231" t="s">
        <v>494</v>
      </c>
      <c r="R39" s="231">
        <v>0</v>
      </c>
      <c r="S39" s="231" t="s">
        <v>494</v>
      </c>
      <c r="T39" s="231">
        <v>0</v>
      </c>
      <c r="U39" s="231" t="s">
        <v>494</v>
      </c>
      <c r="V39" s="231">
        <f t="shared" si="3"/>
        <v>0</v>
      </c>
      <c r="W39" s="231" t="s">
        <v>494</v>
      </c>
      <c r="X39" s="231">
        <v>0</v>
      </c>
      <c r="Y39" s="231" t="s">
        <v>494</v>
      </c>
      <c r="Z39" s="231">
        <v>0</v>
      </c>
      <c r="AA39" s="231" t="s">
        <v>494</v>
      </c>
      <c r="AB39" s="231">
        <f t="shared" si="4"/>
        <v>0</v>
      </c>
      <c r="AC39" s="231">
        <f t="shared" si="5"/>
        <v>0</v>
      </c>
    </row>
    <row r="40" spans="1:29" ht="31.5" x14ac:dyDescent="0.25">
      <c r="A40" s="74" t="s">
        <v>160</v>
      </c>
      <c r="B40" s="52" t="s">
        <v>147</v>
      </c>
      <c r="C40" s="231">
        <v>0</v>
      </c>
      <c r="D40" s="231">
        <v>0</v>
      </c>
      <c r="E40" s="231">
        <f t="shared" si="0"/>
        <v>0</v>
      </c>
      <c r="F40" s="231">
        <v>0</v>
      </c>
      <c r="G40" s="231">
        <v>0</v>
      </c>
      <c r="H40" s="231">
        <v>0</v>
      </c>
      <c r="I40" s="231" t="s">
        <v>494</v>
      </c>
      <c r="J40" s="231">
        <v>0</v>
      </c>
      <c r="K40" s="231" t="s">
        <v>494</v>
      </c>
      <c r="L40" s="231">
        <v>0</v>
      </c>
      <c r="M40" s="231" t="s">
        <v>494</v>
      </c>
      <c r="N40" s="231">
        <v>0</v>
      </c>
      <c r="O40" s="231" t="s">
        <v>494</v>
      </c>
      <c r="P40" s="231">
        <f t="shared" si="2"/>
        <v>0</v>
      </c>
      <c r="Q40" s="231" t="s">
        <v>494</v>
      </c>
      <c r="R40" s="231">
        <v>0</v>
      </c>
      <c r="S40" s="231" t="s">
        <v>494</v>
      </c>
      <c r="T40" s="231">
        <v>0</v>
      </c>
      <c r="U40" s="231" t="s">
        <v>494</v>
      </c>
      <c r="V40" s="231">
        <f t="shared" si="3"/>
        <v>0</v>
      </c>
      <c r="W40" s="231" t="s">
        <v>494</v>
      </c>
      <c r="X40" s="231">
        <v>0</v>
      </c>
      <c r="Y40" s="231" t="s">
        <v>494</v>
      </c>
      <c r="Z40" s="231">
        <v>0</v>
      </c>
      <c r="AA40" s="231" t="s">
        <v>494</v>
      </c>
      <c r="AB40" s="231">
        <f t="shared" si="4"/>
        <v>0</v>
      </c>
      <c r="AC40" s="231">
        <f t="shared" si="5"/>
        <v>0</v>
      </c>
    </row>
    <row r="41" spans="1:29" x14ac:dyDescent="0.25">
      <c r="A41" s="74" t="s">
        <v>159</v>
      </c>
      <c r="B41" s="52" t="s">
        <v>145</v>
      </c>
      <c r="C41" s="231">
        <v>0</v>
      </c>
      <c r="D41" s="231">
        <v>0</v>
      </c>
      <c r="E41" s="231">
        <f t="shared" si="0"/>
        <v>0</v>
      </c>
      <c r="F41" s="231">
        <f>E41</f>
        <v>0</v>
      </c>
      <c r="G41" s="231">
        <v>0</v>
      </c>
      <c r="H41" s="231">
        <v>0</v>
      </c>
      <c r="I41" s="231" t="s">
        <v>494</v>
      </c>
      <c r="J41" s="231">
        <v>0</v>
      </c>
      <c r="K41" s="231" t="s">
        <v>494</v>
      </c>
      <c r="L41" s="231">
        <v>0</v>
      </c>
      <c r="M41" s="231" t="s">
        <v>494</v>
      </c>
      <c r="N41" s="231">
        <v>0</v>
      </c>
      <c r="O41" s="231" t="s">
        <v>494</v>
      </c>
      <c r="P41" s="231">
        <f t="shared" si="2"/>
        <v>0</v>
      </c>
      <c r="Q41" s="231" t="s">
        <v>494</v>
      </c>
      <c r="R41" s="231">
        <v>0</v>
      </c>
      <c r="S41" s="231" t="s">
        <v>494</v>
      </c>
      <c r="T41" s="231">
        <v>0</v>
      </c>
      <c r="U41" s="231" t="s">
        <v>494</v>
      </c>
      <c r="V41" s="231">
        <f t="shared" si="3"/>
        <v>0</v>
      </c>
      <c r="W41" s="231" t="s">
        <v>494</v>
      </c>
      <c r="X41" s="231">
        <v>0</v>
      </c>
      <c r="Y41" s="231" t="s">
        <v>494</v>
      </c>
      <c r="Z41" s="231">
        <v>0</v>
      </c>
      <c r="AA41" s="231" t="s">
        <v>494</v>
      </c>
      <c r="AB41" s="231">
        <f t="shared" si="4"/>
        <v>0</v>
      </c>
      <c r="AC41" s="231">
        <f t="shared" si="5"/>
        <v>0</v>
      </c>
    </row>
    <row r="42" spans="1:29" x14ac:dyDescent="0.25">
      <c r="A42" s="74" t="s">
        <v>158</v>
      </c>
      <c r="B42" s="73" t="s">
        <v>513</v>
      </c>
      <c r="C42" s="231">
        <v>1</v>
      </c>
      <c r="D42" s="231">
        <v>1</v>
      </c>
      <c r="E42" s="231">
        <f t="shared" si="0"/>
        <v>1</v>
      </c>
      <c r="F42" s="231">
        <v>1</v>
      </c>
      <c r="G42" s="231">
        <v>0</v>
      </c>
      <c r="H42" s="231">
        <v>0</v>
      </c>
      <c r="I42" s="231" t="s">
        <v>494</v>
      </c>
      <c r="J42" s="231">
        <v>0</v>
      </c>
      <c r="K42" s="231" t="s">
        <v>494</v>
      </c>
      <c r="L42" s="231">
        <v>0</v>
      </c>
      <c r="M42" s="231" t="s">
        <v>494</v>
      </c>
      <c r="N42" s="231">
        <v>0</v>
      </c>
      <c r="O42" s="231" t="s">
        <v>494</v>
      </c>
      <c r="P42" s="231">
        <f t="shared" si="2"/>
        <v>1</v>
      </c>
      <c r="Q42" s="231" t="s">
        <v>494</v>
      </c>
      <c r="R42" s="231">
        <v>0</v>
      </c>
      <c r="S42" s="231" t="s">
        <v>506</v>
      </c>
      <c r="T42" s="231">
        <v>0</v>
      </c>
      <c r="U42" s="231" t="s">
        <v>494</v>
      </c>
      <c r="V42" s="231">
        <f t="shared" si="3"/>
        <v>1</v>
      </c>
      <c r="W42" s="231" t="s">
        <v>494</v>
      </c>
      <c r="X42" s="231">
        <v>0</v>
      </c>
      <c r="Y42" s="231" t="s">
        <v>494</v>
      </c>
      <c r="Z42" s="231">
        <v>0</v>
      </c>
      <c r="AA42" s="231" t="s">
        <v>494</v>
      </c>
      <c r="AB42" s="231">
        <f t="shared" si="4"/>
        <v>1</v>
      </c>
      <c r="AC42" s="231">
        <f t="shared" si="5"/>
        <v>1</v>
      </c>
    </row>
    <row r="43" spans="1:29" x14ac:dyDescent="0.25">
      <c r="A43" s="77" t="s">
        <v>60</v>
      </c>
      <c r="B43" s="76" t="s">
        <v>157</v>
      </c>
      <c r="C43" s="217"/>
      <c r="D43" s="245"/>
      <c r="E43" s="245">
        <f t="shared" si="0"/>
        <v>0</v>
      </c>
      <c r="F43" s="245"/>
      <c r="G43" s="245"/>
      <c r="H43" s="245"/>
      <c r="I43" s="245"/>
      <c r="J43" s="245"/>
      <c r="K43" s="245"/>
      <c r="L43" s="245"/>
      <c r="M43" s="245"/>
      <c r="N43" s="245"/>
      <c r="O43" s="245"/>
      <c r="P43" s="245">
        <f t="shared" si="2"/>
        <v>0</v>
      </c>
      <c r="Q43" s="245"/>
      <c r="R43" s="245"/>
      <c r="S43" s="245"/>
      <c r="T43" s="245"/>
      <c r="U43" s="245"/>
      <c r="V43" s="245">
        <f t="shared" si="3"/>
        <v>0</v>
      </c>
      <c r="W43" s="245"/>
      <c r="X43" s="245"/>
      <c r="Y43" s="245"/>
      <c r="Z43" s="245"/>
      <c r="AA43" s="245"/>
      <c r="AB43" s="245">
        <f t="shared" si="4"/>
        <v>0</v>
      </c>
      <c r="AC43" s="245">
        <f t="shared" si="5"/>
        <v>0</v>
      </c>
    </row>
    <row r="44" spans="1:29" x14ac:dyDescent="0.25">
      <c r="A44" s="74" t="s">
        <v>156</v>
      </c>
      <c r="B44" s="52" t="s">
        <v>155</v>
      </c>
      <c r="C44" s="231">
        <f>C36</f>
        <v>0</v>
      </c>
      <c r="D44" s="231">
        <f>D36</f>
        <v>0</v>
      </c>
      <c r="E44" s="231">
        <f t="shared" si="0"/>
        <v>0</v>
      </c>
      <c r="F44" s="231">
        <f t="shared" ref="F44:G44" si="8">F36</f>
        <v>0</v>
      </c>
      <c r="G44" s="231">
        <f t="shared" si="8"/>
        <v>0</v>
      </c>
      <c r="H44" s="231">
        <v>0</v>
      </c>
      <c r="I44" s="231" t="s">
        <v>494</v>
      </c>
      <c r="J44" s="231">
        <v>0</v>
      </c>
      <c r="K44" s="231" t="s">
        <v>494</v>
      </c>
      <c r="L44" s="231">
        <v>0</v>
      </c>
      <c r="M44" s="231" t="s">
        <v>494</v>
      </c>
      <c r="N44" s="231">
        <v>0</v>
      </c>
      <c r="O44" s="231" t="s">
        <v>494</v>
      </c>
      <c r="P44" s="231">
        <f t="shared" si="2"/>
        <v>0</v>
      </c>
      <c r="Q44" s="231" t="s">
        <v>494</v>
      </c>
      <c r="R44" s="231">
        <v>0</v>
      </c>
      <c r="S44" s="231" t="str">
        <f t="shared" ref="S44" si="9">S36</f>
        <v>нд</v>
      </c>
      <c r="T44" s="231">
        <v>0</v>
      </c>
      <c r="U44" s="231" t="s">
        <v>494</v>
      </c>
      <c r="V44" s="231">
        <f t="shared" si="3"/>
        <v>0</v>
      </c>
      <c r="W44" s="231" t="s">
        <v>494</v>
      </c>
      <c r="X44" s="231">
        <v>0</v>
      </c>
      <c r="Y44" s="231" t="s">
        <v>494</v>
      </c>
      <c r="Z44" s="231">
        <v>0</v>
      </c>
      <c r="AA44" s="231" t="s">
        <v>494</v>
      </c>
      <c r="AB44" s="231">
        <f t="shared" si="4"/>
        <v>0</v>
      </c>
      <c r="AC44" s="231">
        <f t="shared" si="5"/>
        <v>0</v>
      </c>
    </row>
    <row r="45" spans="1:29" x14ac:dyDescent="0.25">
      <c r="A45" s="74" t="s">
        <v>154</v>
      </c>
      <c r="B45" s="52" t="s">
        <v>153</v>
      </c>
      <c r="C45" s="231">
        <f t="shared" ref="C45:G50" si="10">C37</f>
        <v>0</v>
      </c>
      <c r="D45" s="231">
        <f t="shared" ref="D45" si="11">D37</f>
        <v>0</v>
      </c>
      <c r="E45" s="231">
        <f t="shared" si="0"/>
        <v>0</v>
      </c>
      <c r="F45" s="231">
        <f t="shared" si="10"/>
        <v>0</v>
      </c>
      <c r="G45" s="231">
        <f t="shared" si="10"/>
        <v>0</v>
      </c>
      <c r="H45" s="231">
        <v>0</v>
      </c>
      <c r="I45" s="231" t="s">
        <v>494</v>
      </c>
      <c r="J45" s="231">
        <v>0</v>
      </c>
      <c r="K45" s="231" t="s">
        <v>494</v>
      </c>
      <c r="L45" s="231">
        <v>0</v>
      </c>
      <c r="M45" s="231" t="s">
        <v>494</v>
      </c>
      <c r="N45" s="231">
        <v>0</v>
      </c>
      <c r="O45" s="231" t="s">
        <v>494</v>
      </c>
      <c r="P45" s="231">
        <f t="shared" si="2"/>
        <v>0</v>
      </c>
      <c r="Q45" s="231" t="s">
        <v>494</v>
      </c>
      <c r="R45" s="231">
        <v>0</v>
      </c>
      <c r="S45" s="231" t="str">
        <f t="shared" ref="S45" si="12">S37</f>
        <v>нд</v>
      </c>
      <c r="T45" s="231">
        <v>0</v>
      </c>
      <c r="U45" s="231" t="s">
        <v>494</v>
      </c>
      <c r="V45" s="231">
        <f t="shared" si="3"/>
        <v>0</v>
      </c>
      <c r="W45" s="231" t="s">
        <v>494</v>
      </c>
      <c r="X45" s="231">
        <v>0</v>
      </c>
      <c r="Y45" s="231" t="s">
        <v>494</v>
      </c>
      <c r="Z45" s="231">
        <v>0</v>
      </c>
      <c r="AA45" s="231" t="s">
        <v>494</v>
      </c>
      <c r="AB45" s="231">
        <f t="shared" si="4"/>
        <v>0</v>
      </c>
      <c r="AC45" s="231">
        <f t="shared" si="5"/>
        <v>0</v>
      </c>
    </row>
    <row r="46" spans="1:29" x14ac:dyDescent="0.25">
      <c r="A46" s="74" t="s">
        <v>152</v>
      </c>
      <c r="B46" s="52" t="s">
        <v>151</v>
      </c>
      <c r="C46" s="231">
        <f t="shared" si="10"/>
        <v>0</v>
      </c>
      <c r="D46" s="231">
        <f t="shared" ref="D46" si="13">D38</f>
        <v>0</v>
      </c>
      <c r="E46" s="231">
        <f t="shared" si="0"/>
        <v>0</v>
      </c>
      <c r="F46" s="231">
        <f t="shared" si="10"/>
        <v>0</v>
      </c>
      <c r="G46" s="231">
        <f t="shared" si="10"/>
        <v>0</v>
      </c>
      <c r="H46" s="231">
        <v>0</v>
      </c>
      <c r="I46" s="231" t="s">
        <v>494</v>
      </c>
      <c r="J46" s="231">
        <v>0</v>
      </c>
      <c r="K46" s="231" t="s">
        <v>494</v>
      </c>
      <c r="L46" s="231">
        <v>0</v>
      </c>
      <c r="M46" s="231" t="s">
        <v>494</v>
      </c>
      <c r="N46" s="231">
        <v>0</v>
      </c>
      <c r="O46" s="231" t="s">
        <v>494</v>
      </c>
      <c r="P46" s="231">
        <f t="shared" si="2"/>
        <v>0</v>
      </c>
      <c r="Q46" s="231" t="s">
        <v>494</v>
      </c>
      <c r="R46" s="231">
        <v>0</v>
      </c>
      <c r="S46" s="231" t="str">
        <f t="shared" ref="S46" si="14">S38</f>
        <v>нд</v>
      </c>
      <c r="T46" s="231">
        <v>0</v>
      </c>
      <c r="U46" s="231" t="s">
        <v>494</v>
      </c>
      <c r="V46" s="231">
        <f t="shared" si="3"/>
        <v>0</v>
      </c>
      <c r="W46" s="231" t="s">
        <v>494</v>
      </c>
      <c r="X46" s="231">
        <v>0</v>
      </c>
      <c r="Y46" s="231" t="s">
        <v>494</v>
      </c>
      <c r="Z46" s="231">
        <v>0</v>
      </c>
      <c r="AA46" s="231" t="s">
        <v>494</v>
      </c>
      <c r="AB46" s="231">
        <f t="shared" si="4"/>
        <v>0</v>
      </c>
      <c r="AC46" s="231">
        <f t="shared" si="5"/>
        <v>0</v>
      </c>
    </row>
    <row r="47" spans="1:29" ht="31.5" x14ac:dyDescent="0.25">
      <c r="A47" s="74" t="s">
        <v>150</v>
      </c>
      <c r="B47" s="52" t="s">
        <v>149</v>
      </c>
      <c r="C47" s="231">
        <f t="shared" si="10"/>
        <v>0</v>
      </c>
      <c r="D47" s="231">
        <f t="shared" ref="D47" si="15">D39</f>
        <v>0</v>
      </c>
      <c r="E47" s="231">
        <f t="shared" si="0"/>
        <v>0</v>
      </c>
      <c r="F47" s="231">
        <f t="shared" si="10"/>
        <v>0</v>
      </c>
      <c r="G47" s="231">
        <f t="shared" si="10"/>
        <v>0</v>
      </c>
      <c r="H47" s="231">
        <v>0</v>
      </c>
      <c r="I47" s="231" t="s">
        <v>494</v>
      </c>
      <c r="J47" s="231">
        <v>0</v>
      </c>
      <c r="K47" s="231" t="s">
        <v>494</v>
      </c>
      <c r="L47" s="231">
        <v>0</v>
      </c>
      <c r="M47" s="231" t="s">
        <v>494</v>
      </c>
      <c r="N47" s="231">
        <v>0</v>
      </c>
      <c r="O47" s="231" t="s">
        <v>494</v>
      </c>
      <c r="P47" s="231">
        <f t="shared" si="2"/>
        <v>0</v>
      </c>
      <c r="Q47" s="231" t="s">
        <v>494</v>
      </c>
      <c r="R47" s="231">
        <v>0</v>
      </c>
      <c r="S47" s="231" t="str">
        <f t="shared" ref="S47" si="16">S39</f>
        <v>нд</v>
      </c>
      <c r="T47" s="231">
        <v>0</v>
      </c>
      <c r="U47" s="231" t="s">
        <v>494</v>
      </c>
      <c r="V47" s="231">
        <f t="shared" si="3"/>
        <v>0</v>
      </c>
      <c r="W47" s="231" t="s">
        <v>494</v>
      </c>
      <c r="X47" s="231">
        <v>0</v>
      </c>
      <c r="Y47" s="231" t="s">
        <v>494</v>
      </c>
      <c r="Z47" s="231">
        <v>0</v>
      </c>
      <c r="AA47" s="231" t="s">
        <v>494</v>
      </c>
      <c r="AB47" s="231">
        <f t="shared" si="4"/>
        <v>0</v>
      </c>
      <c r="AC47" s="231">
        <f t="shared" si="5"/>
        <v>0</v>
      </c>
    </row>
    <row r="48" spans="1:29" ht="31.5" x14ac:dyDescent="0.25">
      <c r="A48" s="74" t="s">
        <v>148</v>
      </c>
      <c r="B48" s="52" t="s">
        <v>147</v>
      </c>
      <c r="C48" s="231">
        <f t="shared" si="10"/>
        <v>0</v>
      </c>
      <c r="D48" s="231">
        <f t="shared" ref="D48" si="17">D40</f>
        <v>0</v>
      </c>
      <c r="E48" s="231">
        <f t="shared" si="0"/>
        <v>0</v>
      </c>
      <c r="F48" s="231">
        <f t="shared" si="10"/>
        <v>0</v>
      </c>
      <c r="G48" s="231">
        <f t="shared" si="10"/>
        <v>0</v>
      </c>
      <c r="H48" s="231">
        <v>0</v>
      </c>
      <c r="I48" s="231" t="s">
        <v>494</v>
      </c>
      <c r="J48" s="231">
        <v>0</v>
      </c>
      <c r="K48" s="231" t="s">
        <v>494</v>
      </c>
      <c r="L48" s="231">
        <v>0</v>
      </c>
      <c r="M48" s="231" t="s">
        <v>494</v>
      </c>
      <c r="N48" s="231">
        <v>0</v>
      </c>
      <c r="O48" s="231" t="s">
        <v>494</v>
      </c>
      <c r="P48" s="231">
        <f t="shared" si="2"/>
        <v>0</v>
      </c>
      <c r="Q48" s="231" t="s">
        <v>494</v>
      </c>
      <c r="R48" s="231">
        <v>0</v>
      </c>
      <c r="S48" s="231" t="str">
        <f t="shared" ref="S48" si="18">S40</f>
        <v>нд</v>
      </c>
      <c r="T48" s="231">
        <v>0</v>
      </c>
      <c r="U48" s="231" t="s">
        <v>494</v>
      </c>
      <c r="V48" s="231">
        <f t="shared" si="3"/>
        <v>0</v>
      </c>
      <c r="W48" s="231" t="s">
        <v>494</v>
      </c>
      <c r="X48" s="231">
        <v>0</v>
      </c>
      <c r="Y48" s="231" t="s">
        <v>494</v>
      </c>
      <c r="Z48" s="231">
        <v>0</v>
      </c>
      <c r="AA48" s="231" t="s">
        <v>494</v>
      </c>
      <c r="AB48" s="231">
        <f t="shared" si="4"/>
        <v>0</v>
      </c>
      <c r="AC48" s="231">
        <f t="shared" si="5"/>
        <v>0</v>
      </c>
    </row>
    <row r="49" spans="1:29" x14ac:dyDescent="0.25">
      <c r="A49" s="74" t="s">
        <v>146</v>
      </c>
      <c r="B49" s="52" t="s">
        <v>145</v>
      </c>
      <c r="C49" s="231">
        <f t="shared" si="10"/>
        <v>0</v>
      </c>
      <c r="D49" s="231">
        <f t="shared" ref="D49" si="19">D41</f>
        <v>0</v>
      </c>
      <c r="E49" s="231">
        <f t="shared" si="0"/>
        <v>0</v>
      </c>
      <c r="F49" s="231">
        <f t="shared" si="10"/>
        <v>0</v>
      </c>
      <c r="G49" s="231">
        <f t="shared" si="10"/>
        <v>0</v>
      </c>
      <c r="H49" s="231">
        <v>0</v>
      </c>
      <c r="I49" s="231" t="s">
        <v>494</v>
      </c>
      <c r="J49" s="231">
        <v>0</v>
      </c>
      <c r="K49" s="231" t="s">
        <v>494</v>
      </c>
      <c r="L49" s="231">
        <v>0</v>
      </c>
      <c r="M49" s="231" t="s">
        <v>494</v>
      </c>
      <c r="N49" s="231">
        <v>0</v>
      </c>
      <c r="O49" s="231" t="s">
        <v>494</v>
      </c>
      <c r="P49" s="231">
        <f t="shared" si="2"/>
        <v>0</v>
      </c>
      <c r="Q49" s="231" t="s">
        <v>494</v>
      </c>
      <c r="R49" s="231">
        <v>0</v>
      </c>
      <c r="S49" s="231" t="str">
        <f t="shared" ref="S49" si="20">S41</f>
        <v>нд</v>
      </c>
      <c r="T49" s="231">
        <v>0</v>
      </c>
      <c r="U49" s="231" t="s">
        <v>494</v>
      </c>
      <c r="V49" s="231">
        <f t="shared" si="3"/>
        <v>0</v>
      </c>
      <c r="W49" s="231" t="s">
        <v>494</v>
      </c>
      <c r="X49" s="231">
        <v>0</v>
      </c>
      <c r="Y49" s="231" t="s">
        <v>494</v>
      </c>
      <c r="Z49" s="231">
        <v>0</v>
      </c>
      <c r="AA49" s="231" t="s">
        <v>494</v>
      </c>
      <c r="AB49" s="231">
        <f t="shared" si="4"/>
        <v>0</v>
      </c>
      <c r="AC49" s="231">
        <f t="shared" si="5"/>
        <v>0</v>
      </c>
    </row>
    <row r="50" spans="1:29" x14ac:dyDescent="0.25">
      <c r="A50" s="74" t="s">
        <v>144</v>
      </c>
      <c r="B50" s="73" t="str">
        <f>B42</f>
        <v>трансформатор напряжения, шт.</v>
      </c>
      <c r="C50" s="231">
        <f t="shared" si="10"/>
        <v>1</v>
      </c>
      <c r="D50" s="231">
        <f t="shared" ref="D50" si="21">D42</f>
        <v>1</v>
      </c>
      <c r="E50" s="231">
        <f t="shared" si="0"/>
        <v>1</v>
      </c>
      <c r="F50" s="231">
        <f t="shared" si="10"/>
        <v>1</v>
      </c>
      <c r="G50" s="231">
        <f t="shared" si="10"/>
        <v>0</v>
      </c>
      <c r="H50" s="231">
        <v>0</v>
      </c>
      <c r="I50" s="231" t="s">
        <v>494</v>
      </c>
      <c r="J50" s="231">
        <v>0</v>
      </c>
      <c r="K50" s="231" t="s">
        <v>494</v>
      </c>
      <c r="L50" s="231">
        <v>0</v>
      </c>
      <c r="M50" s="231" t="s">
        <v>494</v>
      </c>
      <c r="N50" s="231">
        <v>0</v>
      </c>
      <c r="O50" s="231" t="s">
        <v>494</v>
      </c>
      <c r="P50" s="231">
        <f t="shared" si="2"/>
        <v>1</v>
      </c>
      <c r="Q50" s="231" t="s">
        <v>494</v>
      </c>
      <c r="R50" s="231">
        <v>0</v>
      </c>
      <c r="S50" s="231" t="str">
        <f t="shared" ref="S50" si="22">S42</f>
        <v>IV</v>
      </c>
      <c r="T50" s="231">
        <v>0</v>
      </c>
      <c r="U50" s="231" t="s">
        <v>494</v>
      </c>
      <c r="V50" s="231">
        <f t="shared" si="3"/>
        <v>1</v>
      </c>
      <c r="W50" s="231" t="s">
        <v>494</v>
      </c>
      <c r="X50" s="231">
        <v>0</v>
      </c>
      <c r="Y50" s="231" t="s">
        <v>494</v>
      </c>
      <c r="Z50" s="231">
        <v>0</v>
      </c>
      <c r="AA50" s="231" t="s">
        <v>494</v>
      </c>
      <c r="AB50" s="231">
        <f t="shared" si="4"/>
        <v>1</v>
      </c>
      <c r="AC50" s="231">
        <f t="shared" si="5"/>
        <v>1</v>
      </c>
    </row>
    <row r="51" spans="1:29" ht="35.25" customHeight="1" x14ac:dyDescent="0.25">
      <c r="A51" s="77" t="s">
        <v>58</v>
      </c>
      <c r="B51" s="76" t="s">
        <v>143</v>
      </c>
      <c r="C51" s="76"/>
      <c r="D51" s="76"/>
      <c r="E51" s="76">
        <f t="shared" si="0"/>
        <v>0</v>
      </c>
      <c r="F51" s="76"/>
      <c r="G51" s="76"/>
      <c r="H51" s="76"/>
      <c r="I51" s="76"/>
      <c r="J51" s="76"/>
      <c r="K51" s="76"/>
      <c r="L51" s="76"/>
      <c r="M51" s="76"/>
      <c r="N51" s="76"/>
      <c r="O51" s="76"/>
      <c r="P51" s="76">
        <f t="shared" si="2"/>
        <v>0</v>
      </c>
      <c r="Q51" s="76"/>
      <c r="R51" s="76"/>
      <c r="S51" s="76"/>
      <c r="T51" s="76"/>
      <c r="U51" s="76"/>
      <c r="V51" s="76">
        <f t="shared" si="3"/>
        <v>0</v>
      </c>
      <c r="W51" s="76"/>
      <c r="X51" s="76"/>
      <c r="Y51" s="76"/>
      <c r="Z51" s="76"/>
      <c r="AA51" s="76"/>
      <c r="AB51" s="76">
        <f t="shared" si="4"/>
        <v>0</v>
      </c>
      <c r="AC51" s="76">
        <f t="shared" si="5"/>
        <v>0</v>
      </c>
    </row>
    <row r="52" spans="1:29" x14ac:dyDescent="0.25">
      <c r="A52" s="74" t="s">
        <v>142</v>
      </c>
      <c r="B52" s="52" t="s">
        <v>141</v>
      </c>
      <c r="C52" s="232">
        <f>C30</f>
        <v>4.0830000000000005E-2</v>
      </c>
      <c r="D52" s="232">
        <f>D30</f>
        <v>7.658566E-2</v>
      </c>
      <c r="E52" s="232">
        <f t="shared" si="0"/>
        <v>4.0830000000000005E-2</v>
      </c>
      <c r="F52" s="232">
        <f t="shared" ref="F52:G52" si="23">F30</f>
        <v>4.0830000000000005E-2</v>
      </c>
      <c r="G52" s="232">
        <f t="shared" si="23"/>
        <v>0</v>
      </c>
      <c r="H52" s="232">
        <v>0</v>
      </c>
      <c r="I52" s="232" t="s">
        <v>494</v>
      </c>
      <c r="J52" s="232">
        <v>0</v>
      </c>
      <c r="K52" s="232" t="s">
        <v>494</v>
      </c>
      <c r="L52" s="232">
        <v>0</v>
      </c>
      <c r="M52" s="232" t="s">
        <v>494</v>
      </c>
      <c r="N52" s="232">
        <v>0</v>
      </c>
      <c r="O52" s="232" t="s">
        <v>494</v>
      </c>
      <c r="P52" s="232">
        <f t="shared" si="2"/>
        <v>4.0830000000000005E-2</v>
      </c>
      <c r="Q52" s="232" t="s">
        <v>494</v>
      </c>
      <c r="R52" s="232">
        <v>0</v>
      </c>
      <c r="S52" s="232" t="str">
        <f t="shared" ref="S52" si="24">S30</f>
        <v>IV</v>
      </c>
      <c r="T52" s="232">
        <v>0</v>
      </c>
      <c r="U52" s="232" t="s">
        <v>494</v>
      </c>
      <c r="V52" s="232">
        <f t="shared" si="3"/>
        <v>7.658566E-2</v>
      </c>
      <c r="W52" s="232" t="s">
        <v>494</v>
      </c>
      <c r="X52" s="232">
        <v>0</v>
      </c>
      <c r="Y52" s="232" t="s">
        <v>494</v>
      </c>
      <c r="Z52" s="232">
        <v>0</v>
      </c>
      <c r="AA52" s="232" t="s">
        <v>494</v>
      </c>
      <c r="AB52" s="232">
        <f t="shared" si="4"/>
        <v>4.0830000000000005E-2</v>
      </c>
      <c r="AC52" s="232">
        <f t="shared" si="5"/>
        <v>7.658566E-2</v>
      </c>
    </row>
    <row r="53" spans="1:29" x14ac:dyDescent="0.25">
      <c r="A53" s="74" t="s">
        <v>140</v>
      </c>
      <c r="B53" s="52" t="s">
        <v>134</v>
      </c>
      <c r="C53" s="71">
        <f t="shared" ref="C53:D55" si="25">C44</f>
        <v>0</v>
      </c>
      <c r="D53" s="71">
        <f t="shared" si="25"/>
        <v>0</v>
      </c>
      <c r="E53" s="71">
        <f t="shared" si="0"/>
        <v>0</v>
      </c>
      <c r="F53" s="71">
        <f t="shared" ref="F53:G53" si="26">F44</f>
        <v>0</v>
      </c>
      <c r="G53" s="71">
        <f t="shared" si="26"/>
        <v>0</v>
      </c>
      <c r="H53" s="71">
        <v>0</v>
      </c>
      <c r="I53" s="71" t="s">
        <v>494</v>
      </c>
      <c r="J53" s="71">
        <v>0</v>
      </c>
      <c r="K53" s="71" t="s">
        <v>494</v>
      </c>
      <c r="L53" s="71">
        <v>0</v>
      </c>
      <c r="M53" s="71" t="s">
        <v>494</v>
      </c>
      <c r="N53" s="71">
        <v>0</v>
      </c>
      <c r="O53" s="71" t="s">
        <v>494</v>
      </c>
      <c r="P53" s="71">
        <f t="shared" si="2"/>
        <v>0</v>
      </c>
      <c r="Q53" s="71" t="s">
        <v>494</v>
      </c>
      <c r="R53" s="71">
        <v>0</v>
      </c>
      <c r="S53" s="71" t="str">
        <f t="shared" ref="S53" si="27">S44</f>
        <v>нд</v>
      </c>
      <c r="T53" s="71">
        <v>0</v>
      </c>
      <c r="U53" s="71" t="s">
        <v>494</v>
      </c>
      <c r="V53" s="71">
        <f t="shared" si="3"/>
        <v>0</v>
      </c>
      <c r="W53" s="71" t="s">
        <v>494</v>
      </c>
      <c r="X53" s="71">
        <v>0</v>
      </c>
      <c r="Y53" s="71" t="s">
        <v>494</v>
      </c>
      <c r="Z53" s="71">
        <v>0</v>
      </c>
      <c r="AA53" s="71" t="s">
        <v>494</v>
      </c>
      <c r="AB53" s="71">
        <f t="shared" si="4"/>
        <v>0</v>
      </c>
      <c r="AC53" s="71">
        <f t="shared" si="5"/>
        <v>0</v>
      </c>
    </row>
    <row r="54" spans="1:29" x14ac:dyDescent="0.25">
      <c r="A54" s="74" t="s">
        <v>139</v>
      </c>
      <c r="B54" s="73" t="s">
        <v>133</v>
      </c>
      <c r="C54" s="231">
        <f t="shared" si="25"/>
        <v>0</v>
      </c>
      <c r="D54" s="231">
        <f t="shared" si="25"/>
        <v>0</v>
      </c>
      <c r="E54" s="231">
        <f t="shared" si="0"/>
        <v>0</v>
      </c>
      <c r="F54" s="231">
        <f t="shared" ref="F54:G54" si="28">F45</f>
        <v>0</v>
      </c>
      <c r="G54" s="231">
        <f t="shared" si="28"/>
        <v>0</v>
      </c>
      <c r="H54" s="231">
        <v>0</v>
      </c>
      <c r="I54" s="231" t="s">
        <v>494</v>
      </c>
      <c r="J54" s="231">
        <v>0</v>
      </c>
      <c r="K54" s="231" t="s">
        <v>494</v>
      </c>
      <c r="L54" s="231">
        <v>0</v>
      </c>
      <c r="M54" s="231" t="s">
        <v>494</v>
      </c>
      <c r="N54" s="231">
        <v>0</v>
      </c>
      <c r="O54" s="231" t="s">
        <v>494</v>
      </c>
      <c r="P54" s="231">
        <f t="shared" si="2"/>
        <v>0</v>
      </c>
      <c r="Q54" s="231" t="s">
        <v>494</v>
      </c>
      <c r="R54" s="231">
        <v>0</v>
      </c>
      <c r="S54" s="231" t="str">
        <f t="shared" ref="S54" si="29">S45</f>
        <v>нд</v>
      </c>
      <c r="T54" s="231">
        <v>0</v>
      </c>
      <c r="U54" s="231" t="s">
        <v>494</v>
      </c>
      <c r="V54" s="231">
        <f t="shared" si="3"/>
        <v>0</v>
      </c>
      <c r="W54" s="231" t="s">
        <v>494</v>
      </c>
      <c r="X54" s="231">
        <v>0</v>
      </c>
      <c r="Y54" s="231" t="s">
        <v>494</v>
      </c>
      <c r="Z54" s="231">
        <v>0</v>
      </c>
      <c r="AA54" s="231" t="s">
        <v>494</v>
      </c>
      <c r="AB54" s="231">
        <f t="shared" si="4"/>
        <v>0</v>
      </c>
      <c r="AC54" s="231">
        <f t="shared" si="5"/>
        <v>0</v>
      </c>
    </row>
    <row r="55" spans="1:29" x14ac:dyDescent="0.25">
      <c r="A55" s="74" t="s">
        <v>138</v>
      </c>
      <c r="B55" s="73" t="s">
        <v>132</v>
      </c>
      <c r="C55" s="231">
        <f t="shared" si="25"/>
        <v>0</v>
      </c>
      <c r="D55" s="231">
        <f t="shared" si="25"/>
        <v>0</v>
      </c>
      <c r="E55" s="231">
        <f t="shared" si="0"/>
        <v>0</v>
      </c>
      <c r="F55" s="231">
        <f t="shared" ref="F55:G55" si="30">F46</f>
        <v>0</v>
      </c>
      <c r="G55" s="231">
        <f t="shared" si="30"/>
        <v>0</v>
      </c>
      <c r="H55" s="231">
        <v>0</v>
      </c>
      <c r="I55" s="231" t="s">
        <v>494</v>
      </c>
      <c r="J55" s="231">
        <v>0</v>
      </c>
      <c r="K55" s="231" t="s">
        <v>494</v>
      </c>
      <c r="L55" s="231">
        <v>0</v>
      </c>
      <c r="M55" s="231" t="s">
        <v>494</v>
      </c>
      <c r="N55" s="231">
        <v>0</v>
      </c>
      <c r="O55" s="231" t="s">
        <v>494</v>
      </c>
      <c r="P55" s="231">
        <f t="shared" si="2"/>
        <v>0</v>
      </c>
      <c r="Q55" s="231" t="s">
        <v>494</v>
      </c>
      <c r="R55" s="231">
        <v>0</v>
      </c>
      <c r="S55" s="231" t="str">
        <f t="shared" ref="S55" si="31">S46</f>
        <v>нд</v>
      </c>
      <c r="T55" s="231">
        <v>0</v>
      </c>
      <c r="U55" s="231" t="s">
        <v>494</v>
      </c>
      <c r="V55" s="231">
        <f t="shared" si="3"/>
        <v>0</v>
      </c>
      <c r="W55" s="231" t="s">
        <v>494</v>
      </c>
      <c r="X55" s="231">
        <v>0</v>
      </c>
      <c r="Y55" s="231" t="s">
        <v>494</v>
      </c>
      <c r="Z55" s="231">
        <v>0</v>
      </c>
      <c r="AA55" s="231" t="s">
        <v>494</v>
      </c>
      <c r="AB55" s="231">
        <f t="shared" si="4"/>
        <v>0</v>
      </c>
      <c r="AC55" s="231">
        <f t="shared" si="5"/>
        <v>0</v>
      </c>
    </row>
    <row r="56" spans="1:29" x14ac:dyDescent="0.25">
      <c r="A56" s="74" t="s">
        <v>137</v>
      </c>
      <c r="B56" s="73" t="s">
        <v>131</v>
      </c>
      <c r="C56" s="231">
        <f>C49</f>
        <v>0</v>
      </c>
      <c r="D56" s="231">
        <f>D49</f>
        <v>0</v>
      </c>
      <c r="E56" s="231">
        <f t="shared" si="0"/>
        <v>0</v>
      </c>
      <c r="F56" s="231">
        <f t="shared" ref="F56:G56" si="32">F49</f>
        <v>0</v>
      </c>
      <c r="G56" s="231">
        <f t="shared" si="32"/>
        <v>0</v>
      </c>
      <c r="H56" s="231">
        <v>0</v>
      </c>
      <c r="I56" s="231" t="s">
        <v>494</v>
      </c>
      <c r="J56" s="231">
        <v>0</v>
      </c>
      <c r="K56" s="231" t="s">
        <v>494</v>
      </c>
      <c r="L56" s="231">
        <v>0</v>
      </c>
      <c r="M56" s="231" t="s">
        <v>494</v>
      </c>
      <c r="N56" s="231">
        <v>0</v>
      </c>
      <c r="O56" s="231" t="s">
        <v>494</v>
      </c>
      <c r="P56" s="231">
        <f t="shared" si="2"/>
        <v>0</v>
      </c>
      <c r="Q56" s="231" t="s">
        <v>494</v>
      </c>
      <c r="R56" s="231">
        <v>0</v>
      </c>
      <c r="S56" s="231" t="str">
        <f t="shared" ref="S56" si="33">S49</f>
        <v>нд</v>
      </c>
      <c r="T56" s="231">
        <v>0</v>
      </c>
      <c r="U56" s="231" t="s">
        <v>494</v>
      </c>
      <c r="V56" s="231">
        <f t="shared" si="3"/>
        <v>0</v>
      </c>
      <c r="W56" s="231" t="s">
        <v>494</v>
      </c>
      <c r="X56" s="231">
        <v>0</v>
      </c>
      <c r="Y56" s="231" t="s">
        <v>494</v>
      </c>
      <c r="Z56" s="231">
        <v>0</v>
      </c>
      <c r="AA56" s="231" t="s">
        <v>494</v>
      </c>
      <c r="AB56" s="231">
        <f t="shared" si="4"/>
        <v>0</v>
      </c>
      <c r="AC56" s="231">
        <f t="shared" si="5"/>
        <v>0</v>
      </c>
    </row>
    <row r="57" spans="1:29" x14ac:dyDescent="0.25">
      <c r="A57" s="74" t="s">
        <v>136</v>
      </c>
      <c r="B57" s="73" t="str">
        <f>B50</f>
        <v>трансформатор напряжения, шт.</v>
      </c>
      <c r="C57" s="231">
        <f>C50</f>
        <v>1</v>
      </c>
      <c r="D57" s="231">
        <f>D50</f>
        <v>1</v>
      </c>
      <c r="E57" s="231">
        <f t="shared" si="0"/>
        <v>1</v>
      </c>
      <c r="F57" s="231">
        <f t="shared" ref="F57:G57" si="34">F50</f>
        <v>1</v>
      </c>
      <c r="G57" s="231">
        <f t="shared" si="34"/>
        <v>0</v>
      </c>
      <c r="H57" s="231">
        <v>0</v>
      </c>
      <c r="I57" s="231" t="s">
        <v>494</v>
      </c>
      <c r="J57" s="231">
        <v>0</v>
      </c>
      <c r="K57" s="231" t="s">
        <v>494</v>
      </c>
      <c r="L57" s="231">
        <v>0</v>
      </c>
      <c r="M57" s="231" t="s">
        <v>494</v>
      </c>
      <c r="N57" s="231">
        <v>0</v>
      </c>
      <c r="O57" s="231" t="s">
        <v>494</v>
      </c>
      <c r="P57" s="231">
        <f t="shared" si="2"/>
        <v>1</v>
      </c>
      <c r="Q57" s="231" t="s">
        <v>494</v>
      </c>
      <c r="R57" s="231">
        <v>0</v>
      </c>
      <c r="S57" s="231" t="str">
        <f t="shared" ref="S57" si="35">S50</f>
        <v>IV</v>
      </c>
      <c r="T57" s="231">
        <v>0</v>
      </c>
      <c r="U57" s="231" t="s">
        <v>494</v>
      </c>
      <c r="V57" s="231">
        <f t="shared" si="3"/>
        <v>1</v>
      </c>
      <c r="W57" s="231" t="s">
        <v>494</v>
      </c>
      <c r="X57" s="231">
        <v>0</v>
      </c>
      <c r="Y57" s="231" t="s">
        <v>494</v>
      </c>
      <c r="Z57" s="231">
        <v>0</v>
      </c>
      <c r="AA57" s="231" t="s">
        <v>494</v>
      </c>
      <c r="AB57" s="231">
        <f t="shared" si="4"/>
        <v>1</v>
      </c>
      <c r="AC57" s="231">
        <f t="shared" si="5"/>
        <v>1</v>
      </c>
    </row>
    <row r="58" spans="1:29" ht="36.75" customHeight="1" x14ac:dyDescent="0.25">
      <c r="A58" s="77" t="s">
        <v>57</v>
      </c>
      <c r="B58" s="99" t="s">
        <v>233</v>
      </c>
      <c r="C58" s="231">
        <v>0</v>
      </c>
      <c r="D58" s="231">
        <v>0</v>
      </c>
      <c r="E58" s="231">
        <f t="shared" si="0"/>
        <v>0</v>
      </c>
      <c r="F58" s="231">
        <v>0</v>
      </c>
      <c r="G58" s="231">
        <v>0</v>
      </c>
      <c r="H58" s="231">
        <v>0</v>
      </c>
      <c r="I58" s="231" t="s">
        <v>494</v>
      </c>
      <c r="J58" s="231">
        <v>0</v>
      </c>
      <c r="K58" s="231" t="s">
        <v>494</v>
      </c>
      <c r="L58" s="231">
        <v>0</v>
      </c>
      <c r="M58" s="231" t="s">
        <v>494</v>
      </c>
      <c r="N58" s="231">
        <v>0</v>
      </c>
      <c r="O58" s="231" t="s">
        <v>494</v>
      </c>
      <c r="P58" s="231">
        <f t="shared" si="2"/>
        <v>0</v>
      </c>
      <c r="Q58" s="231" t="s">
        <v>494</v>
      </c>
      <c r="R58" s="231">
        <v>0</v>
      </c>
      <c r="S58" s="231" t="s">
        <v>494</v>
      </c>
      <c r="T58" s="231">
        <v>0</v>
      </c>
      <c r="U58" s="231" t="s">
        <v>494</v>
      </c>
      <c r="V58" s="231">
        <f t="shared" si="3"/>
        <v>0</v>
      </c>
      <c r="W58" s="231" t="s">
        <v>494</v>
      </c>
      <c r="X58" s="231">
        <v>0</v>
      </c>
      <c r="Y58" s="231" t="s">
        <v>494</v>
      </c>
      <c r="Z58" s="231">
        <v>0</v>
      </c>
      <c r="AA58" s="231" t="s">
        <v>494</v>
      </c>
      <c r="AB58" s="231">
        <f t="shared" si="4"/>
        <v>0</v>
      </c>
      <c r="AC58" s="231">
        <f t="shared" si="5"/>
        <v>0</v>
      </c>
    </row>
    <row r="59" spans="1:29" x14ac:dyDescent="0.25">
      <c r="A59" s="77" t="s">
        <v>55</v>
      </c>
      <c r="B59" s="76" t="s">
        <v>135</v>
      </c>
      <c r="C59" s="217"/>
      <c r="D59" s="245"/>
      <c r="E59" s="245">
        <f t="shared" si="0"/>
        <v>0</v>
      </c>
      <c r="F59" s="245"/>
      <c r="G59" s="245"/>
      <c r="H59" s="245"/>
      <c r="I59" s="245"/>
      <c r="J59" s="245"/>
      <c r="K59" s="245"/>
      <c r="L59" s="245"/>
      <c r="M59" s="245"/>
      <c r="N59" s="245"/>
      <c r="O59" s="245"/>
      <c r="P59" s="245">
        <f t="shared" si="2"/>
        <v>0</v>
      </c>
      <c r="Q59" s="245"/>
      <c r="R59" s="245"/>
      <c r="S59" s="245"/>
      <c r="T59" s="245"/>
      <c r="U59" s="245"/>
      <c r="V59" s="245">
        <f t="shared" si="3"/>
        <v>0</v>
      </c>
      <c r="W59" s="245"/>
      <c r="X59" s="245"/>
      <c r="Y59" s="245"/>
      <c r="Z59" s="245"/>
      <c r="AA59" s="245"/>
      <c r="AB59" s="245">
        <f t="shared" si="4"/>
        <v>0</v>
      </c>
      <c r="AC59" s="245">
        <f t="shared" si="5"/>
        <v>0</v>
      </c>
    </row>
    <row r="60" spans="1:29" x14ac:dyDescent="0.25">
      <c r="A60" s="74" t="s">
        <v>227</v>
      </c>
      <c r="B60" s="75" t="s">
        <v>155</v>
      </c>
      <c r="C60" s="71">
        <v>0</v>
      </c>
      <c r="D60" s="71">
        <v>0</v>
      </c>
      <c r="E60" s="71">
        <f t="shared" si="0"/>
        <v>0</v>
      </c>
      <c r="F60" s="71">
        <f>E60</f>
        <v>0</v>
      </c>
      <c r="G60" s="71">
        <v>0</v>
      </c>
      <c r="H60" s="71">
        <v>0</v>
      </c>
      <c r="I60" s="71" t="s">
        <v>494</v>
      </c>
      <c r="J60" s="71">
        <v>0</v>
      </c>
      <c r="K60" s="71" t="s">
        <v>494</v>
      </c>
      <c r="L60" s="71">
        <v>0</v>
      </c>
      <c r="M60" s="71" t="s">
        <v>494</v>
      </c>
      <c r="N60" s="71">
        <v>0</v>
      </c>
      <c r="O60" s="71" t="s">
        <v>494</v>
      </c>
      <c r="P60" s="71">
        <f t="shared" si="2"/>
        <v>0</v>
      </c>
      <c r="Q60" s="71" t="s">
        <v>494</v>
      </c>
      <c r="R60" s="71">
        <v>0</v>
      </c>
      <c r="S60" s="71" t="s">
        <v>494</v>
      </c>
      <c r="T60" s="71">
        <v>0</v>
      </c>
      <c r="U60" s="71" t="s">
        <v>494</v>
      </c>
      <c r="V60" s="71">
        <f t="shared" si="3"/>
        <v>0</v>
      </c>
      <c r="W60" s="71" t="s">
        <v>494</v>
      </c>
      <c r="X60" s="71">
        <v>0</v>
      </c>
      <c r="Y60" s="71" t="s">
        <v>494</v>
      </c>
      <c r="Z60" s="71">
        <v>0</v>
      </c>
      <c r="AA60" s="71" t="s">
        <v>494</v>
      </c>
      <c r="AB60" s="71">
        <f t="shared" si="4"/>
        <v>0</v>
      </c>
      <c r="AC60" s="71">
        <f t="shared" si="5"/>
        <v>0</v>
      </c>
    </row>
    <row r="61" spans="1:29" x14ac:dyDescent="0.25">
      <c r="A61" s="74" t="s">
        <v>228</v>
      </c>
      <c r="B61" s="75" t="s">
        <v>153</v>
      </c>
      <c r="C61" s="231">
        <v>0</v>
      </c>
      <c r="D61" s="231">
        <v>0</v>
      </c>
      <c r="E61" s="231">
        <f t="shared" si="0"/>
        <v>0</v>
      </c>
      <c r="F61" s="231">
        <v>0</v>
      </c>
      <c r="G61" s="231">
        <v>0</v>
      </c>
      <c r="H61" s="231">
        <v>0</v>
      </c>
      <c r="I61" s="231" t="s">
        <v>494</v>
      </c>
      <c r="J61" s="231">
        <v>0</v>
      </c>
      <c r="K61" s="231" t="s">
        <v>494</v>
      </c>
      <c r="L61" s="231">
        <v>0</v>
      </c>
      <c r="M61" s="231" t="s">
        <v>494</v>
      </c>
      <c r="N61" s="231">
        <v>0</v>
      </c>
      <c r="O61" s="231" t="s">
        <v>494</v>
      </c>
      <c r="P61" s="231">
        <f t="shared" si="2"/>
        <v>0</v>
      </c>
      <c r="Q61" s="231" t="s">
        <v>494</v>
      </c>
      <c r="R61" s="231">
        <v>0</v>
      </c>
      <c r="S61" s="231" t="s">
        <v>494</v>
      </c>
      <c r="T61" s="231">
        <v>0</v>
      </c>
      <c r="U61" s="231" t="s">
        <v>494</v>
      </c>
      <c r="V61" s="231">
        <f t="shared" si="3"/>
        <v>0</v>
      </c>
      <c r="W61" s="231" t="s">
        <v>494</v>
      </c>
      <c r="X61" s="231">
        <v>0</v>
      </c>
      <c r="Y61" s="231" t="s">
        <v>494</v>
      </c>
      <c r="Z61" s="231">
        <v>0</v>
      </c>
      <c r="AA61" s="231" t="s">
        <v>494</v>
      </c>
      <c r="AB61" s="231">
        <f t="shared" si="4"/>
        <v>0</v>
      </c>
      <c r="AC61" s="231">
        <f t="shared" si="5"/>
        <v>0</v>
      </c>
    </row>
    <row r="62" spans="1:29" x14ac:dyDescent="0.25">
      <c r="A62" s="74" t="s">
        <v>229</v>
      </c>
      <c r="B62" s="75" t="s">
        <v>151</v>
      </c>
      <c r="C62" s="231">
        <v>0</v>
      </c>
      <c r="D62" s="231">
        <v>0</v>
      </c>
      <c r="E62" s="231">
        <f t="shared" si="0"/>
        <v>0</v>
      </c>
      <c r="F62" s="231">
        <v>0</v>
      </c>
      <c r="G62" s="231">
        <v>0</v>
      </c>
      <c r="H62" s="231">
        <v>0</v>
      </c>
      <c r="I62" s="231" t="s">
        <v>494</v>
      </c>
      <c r="J62" s="231">
        <v>0</v>
      </c>
      <c r="K62" s="231" t="s">
        <v>494</v>
      </c>
      <c r="L62" s="231">
        <v>0</v>
      </c>
      <c r="M62" s="231" t="s">
        <v>494</v>
      </c>
      <c r="N62" s="231">
        <v>0</v>
      </c>
      <c r="O62" s="231" t="s">
        <v>494</v>
      </c>
      <c r="P62" s="231">
        <f t="shared" si="2"/>
        <v>0</v>
      </c>
      <c r="Q62" s="231" t="s">
        <v>494</v>
      </c>
      <c r="R62" s="231">
        <v>0</v>
      </c>
      <c r="S62" s="231" t="s">
        <v>494</v>
      </c>
      <c r="T62" s="231">
        <v>0</v>
      </c>
      <c r="U62" s="231" t="s">
        <v>494</v>
      </c>
      <c r="V62" s="231">
        <f t="shared" si="3"/>
        <v>0</v>
      </c>
      <c r="W62" s="231" t="s">
        <v>494</v>
      </c>
      <c r="X62" s="231">
        <v>0</v>
      </c>
      <c r="Y62" s="231" t="s">
        <v>494</v>
      </c>
      <c r="Z62" s="231">
        <v>0</v>
      </c>
      <c r="AA62" s="231" t="s">
        <v>494</v>
      </c>
      <c r="AB62" s="231">
        <f t="shared" si="4"/>
        <v>0</v>
      </c>
      <c r="AC62" s="231">
        <f t="shared" si="5"/>
        <v>0</v>
      </c>
    </row>
    <row r="63" spans="1:29" x14ac:dyDescent="0.25">
      <c r="A63" s="74" t="s">
        <v>230</v>
      </c>
      <c r="B63" s="75" t="s">
        <v>232</v>
      </c>
      <c r="C63" s="231">
        <v>0</v>
      </c>
      <c r="D63" s="231">
        <v>0</v>
      </c>
      <c r="E63" s="231">
        <f t="shared" si="0"/>
        <v>0</v>
      </c>
      <c r="F63" s="231">
        <v>0</v>
      </c>
      <c r="G63" s="231">
        <v>0</v>
      </c>
      <c r="H63" s="231">
        <v>0</v>
      </c>
      <c r="I63" s="231" t="s">
        <v>494</v>
      </c>
      <c r="J63" s="231">
        <v>0</v>
      </c>
      <c r="K63" s="231" t="s">
        <v>494</v>
      </c>
      <c r="L63" s="231">
        <v>0</v>
      </c>
      <c r="M63" s="231" t="s">
        <v>494</v>
      </c>
      <c r="N63" s="231">
        <v>0</v>
      </c>
      <c r="O63" s="231" t="s">
        <v>494</v>
      </c>
      <c r="P63" s="231">
        <f t="shared" si="2"/>
        <v>0</v>
      </c>
      <c r="Q63" s="231" t="s">
        <v>494</v>
      </c>
      <c r="R63" s="231">
        <v>0</v>
      </c>
      <c r="S63" s="231" t="s">
        <v>494</v>
      </c>
      <c r="T63" s="231">
        <v>0</v>
      </c>
      <c r="U63" s="231" t="s">
        <v>494</v>
      </c>
      <c r="V63" s="231">
        <f t="shared" si="3"/>
        <v>0</v>
      </c>
      <c r="W63" s="231" t="s">
        <v>494</v>
      </c>
      <c r="X63" s="231">
        <v>0</v>
      </c>
      <c r="Y63" s="231" t="s">
        <v>494</v>
      </c>
      <c r="Z63" s="231">
        <v>0</v>
      </c>
      <c r="AA63" s="231" t="s">
        <v>494</v>
      </c>
      <c r="AB63" s="231">
        <f t="shared" si="4"/>
        <v>0</v>
      </c>
      <c r="AC63" s="231">
        <f t="shared" si="5"/>
        <v>0</v>
      </c>
    </row>
    <row r="64" spans="1:29" x14ac:dyDescent="0.25">
      <c r="A64" s="74" t="s">
        <v>231</v>
      </c>
      <c r="B64" s="73" t="str">
        <f>B57</f>
        <v>трансформатор напряжения, шт.</v>
      </c>
      <c r="C64" s="231">
        <v>0</v>
      </c>
      <c r="D64" s="231">
        <v>0</v>
      </c>
      <c r="E64" s="231">
        <f t="shared" si="0"/>
        <v>0</v>
      </c>
      <c r="F64" s="231">
        <v>0</v>
      </c>
      <c r="G64" s="231">
        <v>0</v>
      </c>
      <c r="H64" s="231">
        <v>0</v>
      </c>
      <c r="I64" s="231" t="s">
        <v>494</v>
      </c>
      <c r="J64" s="231">
        <v>0</v>
      </c>
      <c r="K64" s="231" t="s">
        <v>494</v>
      </c>
      <c r="L64" s="231">
        <v>0</v>
      </c>
      <c r="M64" s="231" t="s">
        <v>494</v>
      </c>
      <c r="N64" s="231">
        <v>0</v>
      </c>
      <c r="O64" s="231" t="s">
        <v>494</v>
      </c>
      <c r="P64" s="231">
        <f t="shared" si="2"/>
        <v>0</v>
      </c>
      <c r="Q64" s="231" t="s">
        <v>494</v>
      </c>
      <c r="R64" s="231">
        <v>0</v>
      </c>
      <c r="S64" s="231" t="s">
        <v>494</v>
      </c>
      <c r="T64" s="231">
        <v>0</v>
      </c>
      <c r="U64" s="231" t="s">
        <v>494</v>
      </c>
      <c r="V64" s="231">
        <f t="shared" si="3"/>
        <v>0</v>
      </c>
      <c r="W64" s="231" t="s">
        <v>494</v>
      </c>
      <c r="X64" s="231">
        <v>0</v>
      </c>
      <c r="Y64" s="231" t="s">
        <v>494</v>
      </c>
      <c r="Z64" s="231">
        <v>0</v>
      </c>
      <c r="AA64" s="231" t="s">
        <v>494</v>
      </c>
      <c r="AB64" s="231">
        <f t="shared" si="4"/>
        <v>0</v>
      </c>
      <c r="AC64" s="231">
        <f t="shared" si="5"/>
        <v>0</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88"/>
      <c r="C66" s="388"/>
      <c r="D66" s="388"/>
      <c r="E66" s="388"/>
      <c r="F66" s="388"/>
      <c r="G66" s="388"/>
      <c r="H66" s="388"/>
      <c r="I66" s="388"/>
      <c r="J66" s="241"/>
      <c r="K66" s="241"/>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89"/>
      <c r="C68" s="389"/>
      <c r="D68" s="389"/>
      <c r="E68" s="389"/>
      <c r="F68" s="389"/>
      <c r="G68" s="389"/>
      <c r="H68" s="389"/>
      <c r="I68" s="389"/>
      <c r="J68" s="242"/>
      <c r="K68" s="242"/>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88"/>
      <c r="C70" s="388"/>
      <c r="D70" s="388"/>
      <c r="E70" s="388"/>
      <c r="F70" s="388"/>
      <c r="G70" s="388"/>
      <c r="H70" s="388"/>
      <c r="I70" s="388"/>
      <c r="J70" s="241"/>
      <c r="K70" s="241"/>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88"/>
      <c r="C72" s="388"/>
      <c r="D72" s="388"/>
      <c r="E72" s="388"/>
      <c r="F72" s="388"/>
      <c r="G72" s="388"/>
      <c r="H72" s="388"/>
      <c r="I72" s="388"/>
      <c r="J72" s="241"/>
      <c r="K72" s="241"/>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89"/>
      <c r="C73" s="389"/>
      <c r="D73" s="389"/>
      <c r="E73" s="389"/>
      <c r="F73" s="389"/>
      <c r="G73" s="389"/>
      <c r="H73" s="389"/>
      <c r="I73" s="389"/>
      <c r="J73" s="242"/>
      <c r="K73" s="242"/>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88"/>
      <c r="C74" s="388"/>
      <c r="D74" s="388"/>
      <c r="E74" s="388"/>
      <c r="F74" s="388"/>
      <c r="G74" s="388"/>
      <c r="H74" s="388"/>
      <c r="I74" s="388"/>
      <c r="J74" s="241"/>
      <c r="K74" s="241"/>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90"/>
      <c r="C75" s="390"/>
      <c r="D75" s="390"/>
      <c r="E75" s="390"/>
      <c r="F75" s="390"/>
      <c r="G75" s="390"/>
      <c r="H75" s="390"/>
      <c r="I75" s="390"/>
      <c r="J75" s="239"/>
      <c r="K75" s="239"/>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87"/>
      <c r="C77" s="387"/>
      <c r="D77" s="387"/>
      <c r="E77" s="387"/>
      <c r="F77" s="387"/>
      <c r="G77" s="387"/>
      <c r="H77" s="387"/>
      <c r="I77" s="387"/>
      <c r="J77" s="240"/>
      <c r="K77" s="240"/>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B20:AC21"/>
    <mergeCell ref="N21:O21"/>
    <mergeCell ref="H20:K20"/>
    <mergeCell ref="J21:K21"/>
    <mergeCell ref="E20:F21"/>
    <mergeCell ref="Z21:AA21"/>
    <mergeCell ref="X20:AA20"/>
    <mergeCell ref="T20:W20"/>
    <mergeCell ref="V21:W21"/>
    <mergeCell ref="B77:I77"/>
    <mergeCell ref="B66:I66"/>
    <mergeCell ref="B68:I68"/>
    <mergeCell ref="B70:I70"/>
    <mergeCell ref="B72:I72"/>
    <mergeCell ref="B73:I73"/>
    <mergeCell ref="B74:I74"/>
    <mergeCell ref="B75:I75"/>
    <mergeCell ref="A14:AB14"/>
    <mergeCell ref="A16:AB16"/>
    <mergeCell ref="A15:AB15"/>
    <mergeCell ref="A20:A22"/>
    <mergeCell ref="A18:AB18"/>
    <mergeCell ref="L21:M21"/>
    <mergeCell ref="G20:G22"/>
    <mergeCell ref="H21:I21"/>
    <mergeCell ref="B20:B22"/>
    <mergeCell ref="X21:Y21"/>
    <mergeCell ref="C20:D21"/>
    <mergeCell ref="P21:Q21"/>
    <mergeCell ref="T21:U21"/>
    <mergeCell ref="P20:S20"/>
    <mergeCell ref="R21:S21"/>
    <mergeCell ref="L20:O20"/>
    <mergeCell ref="A4:AB4"/>
    <mergeCell ref="A12:AB12"/>
    <mergeCell ref="A9:AB9"/>
    <mergeCell ref="A11:AB11"/>
    <mergeCell ref="A8:AB8"/>
    <mergeCell ref="A6:AB6"/>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x14ac:dyDescent="0.25">
      <c r="A12" s="254" t="str">
        <f>'1. паспорт местоположение'!A12:C12</f>
        <v>J_AES-2021-08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4" t="str">
        <f>'1. паспорт местоположение'!A15:C15</f>
        <v>Установка трансформатора напряжения НТМИ-6 в РП-5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x14ac:dyDescent="0.25">
      <c r="A21" s="396" t="s">
        <v>474</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6" customFormat="1" ht="58.5" customHeight="1" x14ac:dyDescent="0.25">
      <c r="A22" s="397" t="s">
        <v>51</v>
      </c>
      <c r="B22" s="400" t="s">
        <v>23</v>
      </c>
      <c r="C22" s="397" t="s">
        <v>50</v>
      </c>
      <c r="D22" s="397" t="s">
        <v>49</v>
      </c>
      <c r="E22" s="403" t="s">
        <v>485</v>
      </c>
      <c r="F22" s="404"/>
      <c r="G22" s="404"/>
      <c r="H22" s="404"/>
      <c r="I22" s="404"/>
      <c r="J22" s="404"/>
      <c r="K22" s="404"/>
      <c r="L22" s="405"/>
      <c r="M22" s="397" t="s">
        <v>48</v>
      </c>
      <c r="N22" s="397" t="s">
        <v>47</v>
      </c>
      <c r="O22" s="397" t="s">
        <v>46</v>
      </c>
      <c r="P22" s="406" t="s">
        <v>240</v>
      </c>
      <c r="Q22" s="406" t="s">
        <v>45</v>
      </c>
      <c r="R22" s="406" t="s">
        <v>44</v>
      </c>
      <c r="S22" s="406" t="s">
        <v>43</v>
      </c>
      <c r="T22" s="406"/>
      <c r="U22" s="407" t="s">
        <v>42</v>
      </c>
      <c r="V22" s="407" t="s">
        <v>41</v>
      </c>
      <c r="W22" s="406" t="s">
        <v>40</v>
      </c>
      <c r="X22" s="406" t="s">
        <v>39</v>
      </c>
      <c r="Y22" s="406" t="s">
        <v>38</v>
      </c>
      <c r="Z22" s="420" t="s">
        <v>37</v>
      </c>
      <c r="AA22" s="406" t="s">
        <v>36</v>
      </c>
      <c r="AB22" s="406" t="s">
        <v>35</v>
      </c>
      <c r="AC22" s="406" t="s">
        <v>34</v>
      </c>
      <c r="AD22" s="406" t="s">
        <v>33</v>
      </c>
      <c r="AE22" s="406" t="s">
        <v>32</v>
      </c>
      <c r="AF22" s="406" t="s">
        <v>31</v>
      </c>
      <c r="AG22" s="406"/>
      <c r="AH22" s="406"/>
      <c r="AI22" s="406"/>
      <c r="AJ22" s="406"/>
      <c r="AK22" s="406"/>
      <c r="AL22" s="406" t="s">
        <v>30</v>
      </c>
      <c r="AM22" s="406"/>
      <c r="AN22" s="406"/>
      <c r="AO22" s="406"/>
      <c r="AP22" s="406" t="s">
        <v>29</v>
      </c>
      <c r="AQ22" s="406"/>
      <c r="AR22" s="406" t="s">
        <v>28</v>
      </c>
      <c r="AS22" s="406" t="s">
        <v>27</v>
      </c>
      <c r="AT22" s="406" t="s">
        <v>26</v>
      </c>
      <c r="AU22" s="406" t="s">
        <v>25</v>
      </c>
      <c r="AV22" s="410" t="s">
        <v>24</v>
      </c>
    </row>
    <row r="23" spans="1:48" s="26" customFormat="1" ht="64.5" customHeight="1" x14ac:dyDescent="0.25">
      <c r="A23" s="398"/>
      <c r="B23" s="401"/>
      <c r="C23" s="398"/>
      <c r="D23" s="398"/>
      <c r="E23" s="412" t="s">
        <v>22</v>
      </c>
      <c r="F23" s="414" t="s">
        <v>134</v>
      </c>
      <c r="G23" s="414" t="s">
        <v>133</v>
      </c>
      <c r="H23" s="414" t="s">
        <v>132</v>
      </c>
      <c r="I23" s="418" t="s">
        <v>393</v>
      </c>
      <c r="J23" s="418" t="s">
        <v>394</v>
      </c>
      <c r="K23" s="418" t="s">
        <v>395</v>
      </c>
      <c r="L23" s="414" t="s">
        <v>75</v>
      </c>
      <c r="M23" s="398"/>
      <c r="N23" s="398"/>
      <c r="O23" s="398"/>
      <c r="P23" s="406"/>
      <c r="Q23" s="406"/>
      <c r="R23" s="406"/>
      <c r="S23" s="416" t="s">
        <v>2</v>
      </c>
      <c r="T23" s="416" t="s">
        <v>10</v>
      </c>
      <c r="U23" s="407"/>
      <c r="V23" s="407"/>
      <c r="W23" s="406"/>
      <c r="X23" s="406"/>
      <c r="Y23" s="406"/>
      <c r="Z23" s="406"/>
      <c r="AA23" s="406"/>
      <c r="AB23" s="406"/>
      <c r="AC23" s="406"/>
      <c r="AD23" s="406"/>
      <c r="AE23" s="406"/>
      <c r="AF23" s="406" t="s">
        <v>21</v>
      </c>
      <c r="AG23" s="406"/>
      <c r="AH23" s="406" t="s">
        <v>20</v>
      </c>
      <c r="AI23" s="406"/>
      <c r="AJ23" s="397" t="s">
        <v>19</v>
      </c>
      <c r="AK23" s="397" t="s">
        <v>18</v>
      </c>
      <c r="AL23" s="397" t="s">
        <v>17</v>
      </c>
      <c r="AM23" s="397" t="s">
        <v>16</v>
      </c>
      <c r="AN23" s="397" t="s">
        <v>15</v>
      </c>
      <c r="AO23" s="397" t="s">
        <v>14</v>
      </c>
      <c r="AP23" s="397" t="s">
        <v>13</v>
      </c>
      <c r="AQ23" s="408" t="s">
        <v>10</v>
      </c>
      <c r="AR23" s="406"/>
      <c r="AS23" s="406"/>
      <c r="AT23" s="406"/>
      <c r="AU23" s="406"/>
      <c r="AV23" s="411"/>
    </row>
    <row r="24" spans="1:48" s="26"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86" t="s">
        <v>12</v>
      </c>
      <c r="AG24" s="186" t="s">
        <v>11</v>
      </c>
      <c r="AH24" s="187" t="s">
        <v>2</v>
      </c>
      <c r="AI24" s="187" t="s">
        <v>10</v>
      </c>
      <c r="AJ24" s="399"/>
      <c r="AK24" s="399"/>
      <c r="AL24" s="399"/>
      <c r="AM24" s="399"/>
      <c r="AN24" s="399"/>
      <c r="AO24" s="399"/>
      <c r="AP24" s="399"/>
      <c r="AQ24" s="409"/>
      <c r="AR24" s="406"/>
      <c r="AS24" s="406"/>
      <c r="AT24" s="406"/>
      <c r="AU24" s="406"/>
      <c r="AV24" s="41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1" t="str">
        <f>'1. паспорт местоположение'!A5:C5</f>
        <v>Год раскрытия информации: 2021 год</v>
      </c>
      <c r="B5" s="421"/>
      <c r="C5" s="84"/>
      <c r="D5" s="84"/>
      <c r="E5" s="84"/>
      <c r="F5" s="84"/>
      <c r="G5" s="84"/>
      <c r="H5" s="84"/>
    </row>
    <row r="6" spans="1:8" ht="18.75" x14ac:dyDescent="0.3">
      <c r="A6" s="191"/>
      <c r="B6" s="191"/>
      <c r="C6" s="191"/>
      <c r="D6" s="191"/>
      <c r="E6" s="191"/>
      <c r="F6" s="191"/>
      <c r="G6" s="191"/>
      <c r="H6" s="191"/>
    </row>
    <row r="7" spans="1:8" ht="18.75" x14ac:dyDescent="0.25">
      <c r="A7" s="255" t="s">
        <v>8</v>
      </c>
      <c r="B7" s="255"/>
      <c r="C7" s="190"/>
      <c r="D7" s="190"/>
      <c r="E7" s="190"/>
      <c r="F7" s="190"/>
      <c r="G7" s="190"/>
      <c r="H7" s="190"/>
    </row>
    <row r="8" spans="1:8" ht="18.75" x14ac:dyDescent="0.25">
      <c r="A8" s="190"/>
      <c r="B8" s="190"/>
      <c r="C8" s="190"/>
      <c r="D8" s="190"/>
      <c r="E8" s="190"/>
      <c r="F8" s="190"/>
      <c r="G8" s="190"/>
      <c r="H8" s="190"/>
    </row>
    <row r="9" spans="1:8" ht="21" customHeight="1"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188"/>
      <c r="D9" s="188"/>
      <c r="E9" s="188"/>
      <c r="F9" s="188"/>
      <c r="G9" s="188"/>
      <c r="H9" s="188"/>
    </row>
    <row r="10" spans="1:8" x14ac:dyDescent="0.25">
      <c r="A10" s="252" t="s">
        <v>7</v>
      </c>
      <c r="B10" s="252"/>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4" t="str">
        <f>'1. паспорт местоположение'!A12:C12</f>
        <v>J_AES-2021-08</v>
      </c>
      <c r="B12" s="254"/>
      <c r="C12" s="188"/>
      <c r="D12" s="188"/>
      <c r="E12" s="188"/>
      <c r="F12" s="188"/>
      <c r="G12" s="188"/>
      <c r="H12" s="188"/>
    </row>
    <row r="13" spans="1:8" x14ac:dyDescent="0.25">
      <c r="A13" s="252" t="s">
        <v>6</v>
      </c>
      <c r="B13" s="252"/>
      <c r="C13" s="189"/>
      <c r="D13" s="189"/>
      <c r="E13" s="189"/>
      <c r="F13" s="189"/>
      <c r="G13" s="189"/>
      <c r="H13" s="189"/>
    </row>
    <row r="14" spans="1:8" ht="18.75" x14ac:dyDescent="0.25">
      <c r="A14" s="11"/>
      <c r="B14" s="11"/>
      <c r="C14" s="11"/>
      <c r="D14" s="11"/>
      <c r="E14" s="11"/>
      <c r="F14" s="11"/>
      <c r="G14" s="11"/>
      <c r="H14" s="11"/>
    </row>
    <row r="15" spans="1:8" ht="18.75" x14ac:dyDescent="0.25">
      <c r="A15" s="254" t="str">
        <f>'1. паспорт местоположение'!A15:C15</f>
        <v>Установка трансформатора напряжения НТМИ-6 в РП-5</v>
      </c>
      <c r="B15" s="254"/>
      <c r="C15" s="188"/>
      <c r="D15" s="188"/>
      <c r="E15" s="188"/>
      <c r="F15" s="188"/>
      <c r="G15" s="188"/>
      <c r="H15" s="188"/>
    </row>
    <row r="16" spans="1:8" x14ac:dyDescent="0.25">
      <c r="A16" s="252" t="s">
        <v>5</v>
      </c>
      <c r="B16" s="252"/>
      <c r="C16" s="189"/>
      <c r="D16" s="189"/>
      <c r="E16" s="189"/>
      <c r="F16" s="189"/>
      <c r="G16" s="189"/>
      <c r="H16" s="189"/>
    </row>
    <row r="17" spans="1:2" x14ac:dyDescent="0.25">
      <c r="B17" s="159"/>
    </row>
    <row r="18" spans="1:2" ht="33.75" customHeight="1" x14ac:dyDescent="0.25">
      <c r="A18" s="425" t="s">
        <v>475</v>
      </c>
      <c r="B18" s="426"/>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2" t="s">
        <v>366</v>
      </c>
    </row>
    <row r="57" spans="1:2" x14ac:dyDescent="0.25">
      <c r="A57" s="171" t="s">
        <v>367</v>
      </c>
      <c r="B57" s="423"/>
    </row>
    <row r="58" spans="1:2" x14ac:dyDescent="0.25">
      <c r="A58" s="171" t="s">
        <v>368</v>
      </c>
      <c r="B58" s="423"/>
    </row>
    <row r="59" spans="1:2" x14ac:dyDescent="0.25">
      <c r="A59" s="171" t="s">
        <v>369</v>
      </c>
      <c r="B59" s="423"/>
    </row>
    <row r="60" spans="1:2" x14ac:dyDescent="0.25">
      <c r="A60" s="171" t="s">
        <v>370</v>
      </c>
      <c r="B60" s="423"/>
    </row>
    <row r="61" spans="1:2" ht="16.5" thickBot="1" x14ac:dyDescent="0.3">
      <c r="A61" s="172" t="s">
        <v>371</v>
      </c>
      <c r="B61" s="424"/>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2" t="s">
        <v>385</v>
      </c>
    </row>
    <row r="74" spans="1:2" x14ac:dyDescent="0.25">
      <c r="A74" s="171" t="s">
        <v>386</v>
      </c>
      <c r="B74" s="423"/>
    </row>
    <row r="75" spans="1:2" x14ac:dyDescent="0.25">
      <c r="A75" s="171" t="s">
        <v>387</v>
      </c>
      <c r="B75" s="423"/>
    </row>
    <row r="76" spans="1:2" x14ac:dyDescent="0.25">
      <c r="A76" s="171" t="s">
        <v>388</v>
      </c>
      <c r="B76" s="423"/>
    </row>
    <row r="77" spans="1:2" x14ac:dyDescent="0.25">
      <c r="A77" s="171" t="s">
        <v>389</v>
      </c>
      <c r="B77" s="423"/>
    </row>
    <row r="78" spans="1:2" ht="16.5" thickBot="1" x14ac:dyDescent="0.3">
      <c r="A78" s="181" t="s">
        <v>390</v>
      </c>
      <c r="B78" s="424"/>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8</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7</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4" t="str">
        <f>'1. паспорт местоположение'!A12:C12</f>
        <v>J_AES-2021-08</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2" t="s">
        <v>6</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4" t="str">
        <f>'1. паспорт местоположение'!A15:C15</f>
        <v>Установка трансформатора напряжения НТМИ-6 в РП-5</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
      <c r="A15" s="252" t="s">
        <v>5</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3" t="s">
        <v>450</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2" t="s">
        <v>4</v>
      </c>
      <c r="B19" s="262" t="s">
        <v>103</v>
      </c>
      <c r="C19" s="263" t="s">
        <v>336</v>
      </c>
      <c r="D19" s="262" t="s">
        <v>335</v>
      </c>
      <c r="E19" s="262" t="s">
        <v>102</v>
      </c>
      <c r="F19" s="262" t="s">
        <v>101</v>
      </c>
      <c r="G19" s="262" t="s">
        <v>331</v>
      </c>
      <c r="H19" s="262" t="s">
        <v>100</v>
      </c>
      <c r="I19" s="262" t="s">
        <v>99</v>
      </c>
      <c r="J19" s="262" t="s">
        <v>98</v>
      </c>
      <c r="K19" s="262" t="s">
        <v>97</v>
      </c>
      <c r="L19" s="262" t="s">
        <v>96</v>
      </c>
      <c r="M19" s="262" t="s">
        <v>95</v>
      </c>
      <c r="N19" s="262" t="s">
        <v>94</v>
      </c>
      <c r="O19" s="262" t="s">
        <v>93</v>
      </c>
      <c r="P19" s="262" t="s">
        <v>92</v>
      </c>
      <c r="Q19" s="262" t="s">
        <v>334</v>
      </c>
      <c r="R19" s="262"/>
      <c r="S19" s="265" t="s">
        <v>442</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5" t="s">
        <v>332</v>
      </c>
      <c r="R20" s="46" t="s">
        <v>333</v>
      </c>
      <c r="S20" s="265"/>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zoomScale="60" zoomScaleNormal="60" workbookViewId="0">
      <selection activeCell="J26" sqref="J26"/>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2021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8</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 xml:space="preserve">Муниципальное унитарное предприятие "Александровэлектросеть" Александровского района </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7</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J_AES-2021-08</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6</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4" t="str">
        <f>'1. паспорт местоположение'!A15:C15</f>
        <v>Установка трансформатора напряжения НТМИ-6 в РП-5</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5</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4" t="s">
        <v>455</v>
      </c>
      <c r="B19" s="254"/>
      <c r="C19" s="254"/>
      <c r="D19" s="254"/>
      <c r="E19" s="254"/>
      <c r="F19" s="254"/>
      <c r="G19" s="254"/>
      <c r="H19" s="254"/>
      <c r="I19" s="254"/>
      <c r="J19" s="254"/>
      <c r="K19" s="254"/>
      <c r="L19" s="254"/>
      <c r="M19" s="254"/>
      <c r="N19" s="254"/>
      <c r="O19" s="254"/>
      <c r="P19" s="254"/>
      <c r="Q19" s="254"/>
      <c r="R19" s="254"/>
      <c r="S19" s="254"/>
      <c r="T19" s="254"/>
    </row>
    <row r="20" spans="1:113" s="61"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4</v>
      </c>
      <c r="B21" s="273" t="s">
        <v>226</v>
      </c>
      <c r="C21" s="274"/>
      <c r="D21" s="277" t="s">
        <v>125</v>
      </c>
      <c r="E21" s="273" t="s">
        <v>484</v>
      </c>
      <c r="F21" s="274"/>
      <c r="G21" s="273" t="s">
        <v>245</v>
      </c>
      <c r="H21" s="274"/>
      <c r="I21" s="273" t="s">
        <v>124</v>
      </c>
      <c r="J21" s="274"/>
      <c r="K21" s="277" t="s">
        <v>123</v>
      </c>
      <c r="L21" s="273" t="s">
        <v>122</v>
      </c>
      <c r="M21" s="274"/>
      <c r="N21" s="273" t="s">
        <v>480</v>
      </c>
      <c r="O21" s="274"/>
      <c r="P21" s="277" t="s">
        <v>121</v>
      </c>
      <c r="Q21" s="266" t="s">
        <v>120</v>
      </c>
      <c r="R21" s="267"/>
      <c r="S21" s="266" t="s">
        <v>119</v>
      </c>
      <c r="T21" s="268"/>
    </row>
    <row r="22" spans="1:113" ht="204.75" customHeight="1" x14ac:dyDescent="0.25">
      <c r="A22" s="271"/>
      <c r="B22" s="275"/>
      <c r="C22" s="276"/>
      <c r="D22" s="280"/>
      <c r="E22" s="275"/>
      <c r="F22" s="276"/>
      <c r="G22" s="275"/>
      <c r="H22" s="276"/>
      <c r="I22" s="275"/>
      <c r="J22" s="276"/>
      <c r="K22" s="278"/>
      <c r="L22" s="275"/>
      <c r="M22" s="276"/>
      <c r="N22" s="275"/>
      <c r="O22" s="276"/>
      <c r="P22" s="278"/>
      <c r="Q22" s="109" t="s">
        <v>118</v>
      </c>
      <c r="R22" s="109" t="s">
        <v>454</v>
      </c>
      <c r="S22" s="109" t="s">
        <v>117</v>
      </c>
      <c r="T22" s="109" t="s">
        <v>116</v>
      </c>
    </row>
    <row r="23" spans="1:113" ht="51.75" customHeight="1" x14ac:dyDescent="0.25">
      <c r="A23" s="272"/>
      <c r="B23" s="202" t="s">
        <v>114</v>
      </c>
      <c r="C23" s="202" t="s">
        <v>115</v>
      </c>
      <c r="D23" s="278"/>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516</v>
      </c>
      <c r="C25" s="109" t="str">
        <f>B25</f>
        <v>РП-5</v>
      </c>
      <c r="D25" s="211" t="s">
        <v>510</v>
      </c>
      <c r="E25" s="211" t="s">
        <v>494</v>
      </c>
      <c r="F25" s="211" t="s">
        <v>511</v>
      </c>
      <c r="G25" s="211" t="s">
        <v>494</v>
      </c>
      <c r="H25" s="211" t="s">
        <v>494</v>
      </c>
      <c r="I25" s="211" t="s">
        <v>494</v>
      </c>
      <c r="J25" s="210" t="s">
        <v>548</v>
      </c>
      <c r="K25" s="210" t="s">
        <v>494</v>
      </c>
      <c r="L25" s="210" t="s">
        <v>57</v>
      </c>
      <c r="M25" s="211">
        <v>6</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79" t="s">
        <v>488</v>
      </c>
      <c r="C28" s="279"/>
      <c r="D28" s="279"/>
      <c r="E28" s="279"/>
      <c r="F28" s="279"/>
      <c r="G28" s="279"/>
      <c r="H28" s="279"/>
      <c r="I28" s="279"/>
      <c r="J28" s="279"/>
      <c r="K28" s="279"/>
      <c r="L28" s="279"/>
      <c r="M28" s="279"/>
      <c r="N28" s="279"/>
      <c r="O28" s="279"/>
      <c r="P28" s="279"/>
      <c r="Q28" s="279"/>
      <c r="R28" s="279"/>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5" t="s">
        <v>8</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 xml:space="preserve">Муниципальное унитарное предприятие "Александровэлектросеть" Александровского района </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7</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J_AES-2021-08</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6</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Установка трансформатора напряжения НТМИ-6 в РП-5</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5</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457</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1" customFormat="1" ht="21" customHeight="1" x14ac:dyDescent="0.25"/>
    <row r="21" spans="1:27" ht="15.75" customHeight="1" x14ac:dyDescent="0.25">
      <c r="A21" s="281" t="s">
        <v>4</v>
      </c>
      <c r="B21" s="283" t="s">
        <v>464</v>
      </c>
      <c r="C21" s="284"/>
      <c r="D21" s="283" t="s">
        <v>466</v>
      </c>
      <c r="E21" s="284"/>
      <c r="F21" s="266" t="s">
        <v>97</v>
      </c>
      <c r="G21" s="268"/>
      <c r="H21" s="268"/>
      <c r="I21" s="267"/>
      <c r="J21" s="281" t="s">
        <v>467</v>
      </c>
      <c r="K21" s="283" t="s">
        <v>468</v>
      </c>
      <c r="L21" s="284"/>
      <c r="M21" s="283" t="s">
        <v>469</v>
      </c>
      <c r="N21" s="284"/>
      <c r="O21" s="283" t="s">
        <v>456</v>
      </c>
      <c r="P21" s="284"/>
      <c r="Q21" s="283" t="s">
        <v>130</v>
      </c>
      <c r="R21" s="284"/>
      <c r="S21" s="281" t="s">
        <v>129</v>
      </c>
      <c r="T21" s="281" t="s">
        <v>470</v>
      </c>
      <c r="U21" s="281" t="s">
        <v>465</v>
      </c>
      <c r="V21" s="283" t="s">
        <v>128</v>
      </c>
      <c r="W21" s="284"/>
      <c r="X21" s="266" t="s">
        <v>120</v>
      </c>
      <c r="Y21" s="268"/>
      <c r="Z21" s="266" t="s">
        <v>119</v>
      </c>
      <c r="AA21" s="268"/>
    </row>
    <row r="22" spans="1:27" ht="216" customHeight="1" x14ac:dyDescent="0.25">
      <c r="A22" s="287"/>
      <c r="B22" s="285"/>
      <c r="C22" s="286"/>
      <c r="D22" s="285"/>
      <c r="E22" s="286"/>
      <c r="F22" s="266" t="s">
        <v>127</v>
      </c>
      <c r="G22" s="267"/>
      <c r="H22" s="266" t="s">
        <v>126</v>
      </c>
      <c r="I22" s="267"/>
      <c r="J22" s="282"/>
      <c r="K22" s="285"/>
      <c r="L22" s="286"/>
      <c r="M22" s="285"/>
      <c r="N22" s="286"/>
      <c r="O22" s="285"/>
      <c r="P22" s="286"/>
      <c r="Q22" s="285"/>
      <c r="R22" s="286"/>
      <c r="S22" s="282"/>
      <c r="T22" s="282"/>
      <c r="U22" s="282"/>
      <c r="V22" s="285"/>
      <c r="W22" s="286"/>
      <c r="X22" s="109" t="s">
        <v>118</v>
      </c>
      <c r="Y22" s="109" t="s">
        <v>454</v>
      </c>
      <c r="Z22" s="109" t="s">
        <v>117</v>
      </c>
      <c r="AA22" s="109" t="s">
        <v>116</v>
      </c>
    </row>
    <row r="23" spans="1:27" ht="60" customHeight="1" x14ac:dyDescent="0.25">
      <c r="A23" s="282"/>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2" zoomScale="6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2021 год</v>
      </c>
      <c r="B5" s="251"/>
      <c r="C5" s="251"/>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5" t="s">
        <v>8</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7</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J_AES-2021-08</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6</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Установка трансформатора напряжения НТМИ-6 в РП-5</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5</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3" t="s">
        <v>449</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517</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3" t="str">
        <f>'1. паспорт местоположение'!C40</f>
        <v xml:space="preserve">Показатель объема финансовых потребностей, необходимых для реализации мероприятий, направленных на развитие информационной инфраструктуры - 0,092 млн. руб. </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512</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551</v>
      </c>
      <c r="D25" s="27"/>
      <c r="E25" s="27">
        <f>'6. Паспорт фин осв ввод'!AC24</f>
        <v>9.1902791999999997E-2</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3"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201"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51" t="str">
        <f>'1. паспорт местоположение'!A5:C5</f>
        <v>Год раскрытия информации: 2021 год</v>
      </c>
      <c r="B4" s="251"/>
      <c r="C4" s="251"/>
      <c r="D4" s="251"/>
      <c r="E4" s="251"/>
      <c r="F4" s="251"/>
      <c r="G4" s="251"/>
      <c r="H4" s="251"/>
      <c r="I4" s="251"/>
      <c r="J4" s="251"/>
      <c r="K4" s="251"/>
      <c r="L4" s="251"/>
      <c r="M4" s="251"/>
      <c r="N4" s="251"/>
      <c r="O4" s="251"/>
      <c r="P4" s="251"/>
      <c r="Q4" s="251"/>
      <c r="R4" s="251"/>
      <c r="S4" s="251"/>
      <c r="T4" s="251"/>
      <c r="U4" s="251"/>
    </row>
    <row r="6" spans="1:23" ht="18.75" x14ac:dyDescent="0.25">
      <c r="A6" s="255" t="s">
        <v>8</v>
      </c>
      <c r="B6" s="255"/>
      <c r="C6" s="255"/>
      <c r="D6" s="255"/>
      <c r="E6" s="255"/>
      <c r="F6" s="255"/>
      <c r="G6" s="255"/>
      <c r="H6" s="255"/>
      <c r="I6" s="255"/>
      <c r="J6" s="255"/>
      <c r="K6" s="255"/>
      <c r="L6" s="255"/>
      <c r="M6" s="255"/>
      <c r="N6" s="255"/>
      <c r="O6" s="255"/>
      <c r="P6" s="255"/>
      <c r="Q6" s="255"/>
      <c r="R6" s="255"/>
      <c r="S6" s="255"/>
      <c r="T6" s="255"/>
      <c r="U6" s="255"/>
      <c r="V6" s="197"/>
      <c r="W6" s="197"/>
    </row>
    <row r="7" spans="1:23" ht="18.75" x14ac:dyDescent="0.25">
      <c r="A7" s="255"/>
      <c r="B7" s="255"/>
      <c r="C7" s="255"/>
      <c r="D7" s="255"/>
      <c r="E7" s="255"/>
      <c r="F7" s="255"/>
      <c r="G7" s="255"/>
      <c r="H7" s="255"/>
      <c r="I7" s="255"/>
      <c r="J7" s="255"/>
      <c r="K7" s="255"/>
      <c r="L7" s="255"/>
      <c r="M7" s="255"/>
      <c r="N7" s="255"/>
      <c r="O7" s="255"/>
      <c r="P7" s="255"/>
      <c r="Q7" s="255"/>
      <c r="R7" s="255"/>
      <c r="S7" s="255"/>
      <c r="T7" s="255"/>
      <c r="U7" s="255"/>
      <c r="V7" s="197"/>
      <c r="W7" s="197"/>
    </row>
    <row r="8" spans="1:23" ht="18.75" x14ac:dyDescent="0.25">
      <c r="A8" s="254" t="str">
        <f>'1. паспорт местоположение'!A9:C9</f>
        <v xml:space="preserve">Муниципальное унитарное предприятие "Александровэлектросеть" Александровского района </v>
      </c>
      <c r="B8" s="254"/>
      <c r="C8" s="254"/>
      <c r="D8" s="254"/>
      <c r="E8" s="254"/>
      <c r="F8" s="254"/>
      <c r="G8" s="254"/>
      <c r="H8" s="254"/>
      <c r="I8" s="254"/>
      <c r="J8" s="254"/>
      <c r="K8" s="254"/>
      <c r="L8" s="254"/>
      <c r="M8" s="254"/>
      <c r="N8" s="254"/>
      <c r="O8" s="254"/>
      <c r="P8" s="254"/>
      <c r="Q8" s="254"/>
      <c r="R8" s="254"/>
      <c r="S8" s="254"/>
      <c r="T8" s="254"/>
      <c r="U8" s="254"/>
      <c r="V8" s="198"/>
      <c r="W8" s="198"/>
    </row>
    <row r="9" spans="1:23" ht="15.75" x14ac:dyDescent="0.25">
      <c r="A9" s="252" t="s">
        <v>7</v>
      </c>
      <c r="B9" s="252"/>
      <c r="C9" s="252"/>
      <c r="D9" s="252"/>
      <c r="E9" s="252"/>
      <c r="F9" s="252"/>
      <c r="G9" s="252"/>
      <c r="H9" s="252"/>
      <c r="I9" s="252"/>
      <c r="J9" s="252"/>
      <c r="K9" s="252"/>
      <c r="L9" s="252"/>
      <c r="M9" s="252"/>
      <c r="N9" s="252"/>
      <c r="O9" s="252"/>
      <c r="P9" s="252"/>
      <c r="Q9" s="252"/>
      <c r="R9" s="252"/>
      <c r="S9" s="252"/>
      <c r="T9" s="252"/>
      <c r="U9" s="252"/>
      <c r="V9" s="199"/>
      <c r="W9" s="199"/>
    </row>
    <row r="10" spans="1:23"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197"/>
      <c r="W10" s="197"/>
    </row>
    <row r="11" spans="1:23" ht="18.75" x14ac:dyDescent="0.25">
      <c r="A11" s="254" t="str">
        <f>'1. паспорт местоположение'!A12:C12</f>
        <v>J_AES-2021-08</v>
      </c>
      <c r="B11" s="254"/>
      <c r="C11" s="254"/>
      <c r="D11" s="254"/>
      <c r="E11" s="254"/>
      <c r="F11" s="254"/>
      <c r="G11" s="254"/>
      <c r="H11" s="254"/>
      <c r="I11" s="254"/>
      <c r="J11" s="254"/>
      <c r="K11" s="254"/>
      <c r="L11" s="254"/>
      <c r="M11" s="254"/>
      <c r="N11" s="254"/>
      <c r="O11" s="254"/>
      <c r="P11" s="254"/>
      <c r="Q11" s="254"/>
      <c r="R11" s="254"/>
      <c r="S11" s="254"/>
      <c r="T11" s="254"/>
      <c r="U11" s="254"/>
      <c r="V11" s="198"/>
      <c r="W11" s="198"/>
    </row>
    <row r="12" spans="1:23" ht="15.75" x14ac:dyDescent="0.25">
      <c r="A12" s="252" t="s">
        <v>6</v>
      </c>
      <c r="B12" s="252"/>
      <c r="C12" s="252"/>
      <c r="D12" s="252"/>
      <c r="E12" s="252"/>
      <c r="F12" s="252"/>
      <c r="G12" s="252"/>
      <c r="H12" s="252"/>
      <c r="I12" s="252"/>
      <c r="J12" s="252"/>
      <c r="K12" s="252"/>
      <c r="L12" s="252"/>
      <c r="M12" s="252"/>
      <c r="N12" s="252"/>
      <c r="O12" s="252"/>
      <c r="P12" s="252"/>
      <c r="Q12" s="252"/>
      <c r="R12" s="252"/>
      <c r="S12" s="252"/>
      <c r="T12" s="252"/>
      <c r="U12" s="252"/>
      <c r="V12" s="199"/>
      <c r="W12" s="199"/>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4" t="str">
        <f>'1. паспорт местоположение'!A15:C15</f>
        <v>Установка трансформатора напряжения НТМИ-6 в РП-5</v>
      </c>
      <c r="B14" s="254"/>
      <c r="C14" s="254"/>
      <c r="D14" s="254"/>
      <c r="E14" s="254"/>
      <c r="F14" s="254"/>
      <c r="G14" s="254"/>
      <c r="H14" s="254"/>
      <c r="I14" s="254"/>
      <c r="J14" s="254"/>
      <c r="K14" s="254"/>
      <c r="L14" s="254"/>
      <c r="M14" s="254"/>
      <c r="N14" s="254"/>
      <c r="O14" s="254"/>
      <c r="P14" s="254"/>
      <c r="Q14" s="254"/>
      <c r="R14" s="254"/>
      <c r="S14" s="254"/>
      <c r="T14" s="254"/>
      <c r="U14" s="254"/>
      <c r="V14" s="198"/>
      <c r="W14" s="198"/>
    </row>
    <row r="15" spans="1:23" ht="15.75" x14ac:dyDescent="0.25">
      <c r="A15" s="252" t="s">
        <v>5</v>
      </c>
      <c r="B15" s="252"/>
      <c r="C15" s="252"/>
      <c r="D15" s="252"/>
      <c r="E15" s="252"/>
      <c r="F15" s="252"/>
      <c r="G15" s="252"/>
      <c r="H15" s="252"/>
      <c r="I15" s="252"/>
      <c r="J15" s="252"/>
      <c r="K15" s="252"/>
      <c r="L15" s="252"/>
      <c r="M15" s="252"/>
      <c r="N15" s="252"/>
      <c r="O15" s="252"/>
      <c r="P15" s="252"/>
      <c r="Q15" s="252"/>
      <c r="R15" s="252"/>
      <c r="S15" s="252"/>
      <c r="T15" s="252"/>
      <c r="U15" s="252"/>
      <c r="V15" s="199"/>
      <c r="W15" s="199"/>
    </row>
    <row r="16" spans="1:23"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07"/>
      <c r="W16" s="207"/>
    </row>
    <row r="17" spans="1:23"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07"/>
      <c r="W17" s="207"/>
    </row>
    <row r="18" spans="1:23"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07"/>
      <c r="W18" s="207"/>
    </row>
    <row r="19" spans="1:23"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07"/>
      <c r="W19" s="207"/>
    </row>
    <row r="20" spans="1:23"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08"/>
      <c r="W20" s="208"/>
    </row>
    <row r="21" spans="1:23"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08"/>
      <c r="W21" s="208"/>
    </row>
    <row r="22" spans="1:23" x14ac:dyDescent="0.25">
      <c r="A22" s="290" t="s">
        <v>481</v>
      </c>
      <c r="B22" s="290"/>
      <c r="C22" s="290"/>
      <c r="D22" s="290"/>
      <c r="E22" s="290"/>
      <c r="F22" s="290"/>
      <c r="G22" s="290"/>
      <c r="H22" s="290"/>
      <c r="I22" s="290"/>
      <c r="J22" s="290"/>
      <c r="K22" s="290"/>
      <c r="L22" s="290"/>
      <c r="M22" s="290"/>
      <c r="N22" s="290"/>
      <c r="O22" s="290"/>
      <c r="P22" s="290"/>
      <c r="Q22" s="290"/>
      <c r="R22" s="290"/>
      <c r="S22" s="290"/>
      <c r="T22" s="290"/>
      <c r="U22" s="290"/>
      <c r="V22" s="209"/>
      <c r="W22" s="209"/>
    </row>
    <row r="23" spans="1:23" ht="32.25" customHeight="1" x14ac:dyDescent="0.25">
      <c r="A23" s="292" t="s">
        <v>327</v>
      </c>
      <c r="B23" s="293"/>
      <c r="C23" s="293"/>
      <c r="D23" s="293"/>
      <c r="E23" s="293"/>
      <c r="F23" s="293"/>
      <c r="G23" s="293"/>
      <c r="H23" s="293"/>
      <c r="I23" s="293"/>
      <c r="J23" s="294"/>
      <c r="K23" s="291" t="s">
        <v>328</v>
      </c>
      <c r="L23" s="291"/>
      <c r="M23" s="291"/>
      <c r="N23" s="291"/>
      <c r="O23" s="291"/>
      <c r="P23" s="291"/>
      <c r="Q23" s="291"/>
      <c r="R23" s="291"/>
      <c r="S23" s="291"/>
      <c r="T23" s="291"/>
      <c r="U23" s="291"/>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5" t="s">
        <v>8</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7</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'1. паспорт местоположение'!A12:C12</f>
        <v>J_AES-2021-08</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6</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4" t="str">
        <f>'1. паспорт местоположение'!A15:C15</f>
        <v>Установка трансформатора напряжения НТМИ-6 в РП-5</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2" t="s">
        <v>5</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5" t="s">
        <v>458</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62" t="s">
        <v>4</v>
      </c>
      <c r="B19" s="262" t="s">
        <v>83</v>
      </c>
      <c r="C19" s="262" t="s">
        <v>82</v>
      </c>
      <c r="D19" s="262" t="s">
        <v>74</v>
      </c>
      <c r="E19" s="296" t="s">
        <v>81</v>
      </c>
      <c r="F19" s="297"/>
      <c r="G19" s="297"/>
      <c r="H19" s="297"/>
      <c r="I19" s="298"/>
      <c r="J19" s="262" t="s">
        <v>80</v>
      </c>
      <c r="K19" s="262"/>
      <c r="L19" s="262"/>
      <c r="M19" s="262"/>
      <c r="N19" s="262"/>
      <c r="O19" s="262"/>
      <c r="P19" s="4"/>
      <c r="Q19" s="4"/>
      <c r="R19" s="4"/>
      <c r="S19" s="4"/>
      <c r="T19" s="4"/>
      <c r="U19" s="4"/>
      <c r="V19" s="4"/>
      <c r="W19" s="4"/>
    </row>
    <row r="20" spans="1:26" s="3" customFormat="1" ht="51" customHeight="1" x14ac:dyDescent="0.2">
      <c r="A20" s="262"/>
      <c r="B20" s="262"/>
      <c r="C20" s="262"/>
      <c r="D20" s="262"/>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1" t="str">
        <f>'1. паспорт местоположение'!A5:C5</f>
        <v>Год раскрытия информации: 2021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8</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2" t="s">
        <v>7</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'1. паспорт местоположение'!A12:C12</f>
        <v>J_AES-2021-08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2" t="s">
        <v>6</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4" t="str">
        <f>'1. паспорт местоположение'!A15:C15</f>
        <v>Установка трансформатора напряжения НТМИ-6 в РП-5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2" t="s">
        <v>5</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459</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05" t="s">
        <v>319</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124"/>
      <c r="AN24" s="124"/>
      <c r="AO24" s="152"/>
      <c r="AP24" s="152"/>
      <c r="AQ24" s="152"/>
      <c r="AR24" s="152"/>
      <c r="AS24" s="130"/>
    </row>
    <row r="25" spans="1:45" ht="12.75" customHeight="1" x14ac:dyDescent="0.25">
      <c r="A25" s="306" t="s">
        <v>318</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c r="AL25" s="308"/>
      <c r="AM25" s="125"/>
      <c r="AN25" s="309" t="s">
        <v>317</v>
      </c>
      <c r="AO25" s="309"/>
      <c r="AP25" s="309"/>
      <c r="AQ25" s="304"/>
      <c r="AR25" s="304"/>
      <c r="AS25" s="130"/>
    </row>
    <row r="26" spans="1:45" ht="17.25" customHeight="1" x14ac:dyDescent="0.25">
      <c r="A26" s="316" t="s">
        <v>316</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25"/>
      <c r="AN26" s="299" t="s">
        <v>315</v>
      </c>
      <c r="AO26" s="300"/>
      <c r="AP26" s="301"/>
      <c r="AQ26" s="302"/>
      <c r="AR26" s="303"/>
      <c r="AS26" s="130"/>
    </row>
    <row r="27" spans="1:45" ht="17.25" customHeight="1" x14ac:dyDescent="0.25">
      <c r="A27" s="316" t="s">
        <v>314</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25"/>
      <c r="AN27" s="299" t="s">
        <v>313</v>
      </c>
      <c r="AO27" s="300"/>
      <c r="AP27" s="301"/>
      <c r="AQ27" s="302"/>
      <c r="AR27" s="303"/>
      <c r="AS27" s="130"/>
    </row>
    <row r="28" spans="1:45" ht="27.75" customHeight="1" thickBot="1" x14ac:dyDescent="0.3">
      <c r="A28" s="319" t="s">
        <v>312</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22"/>
      <c r="AL28" s="322"/>
      <c r="AM28" s="125"/>
      <c r="AN28" s="323" t="s">
        <v>311</v>
      </c>
      <c r="AO28" s="324"/>
      <c r="AP28" s="325"/>
      <c r="AQ28" s="302"/>
      <c r="AR28" s="303"/>
      <c r="AS28" s="130"/>
    </row>
    <row r="29" spans="1:45" ht="17.25" customHeight="1" x14ac:dyDescent="0.25">
      <c r="A29" s="310" t="s">
        <v>310</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2"/>
      <c r="AK29" s="308"/>
      <c r="AL29" s="308"/>
      <c r="AM29" s="125"/>
      <c r="AN29" s="313"/>
      <c r="AO29" s="314"/>
      <c r="AP29" s="314"/>
      <c r="AQ29" s="302"/>
      <c r="AR29" s="315"/>
      <c r="AS29" s="130"/>
    </row>
    <row r="30" spans="1:45" ht="17.25" customHeight="1" x14ac:dyDescent="0.25">
      <c r="A30" s="316" t="s">
        <v>309</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25"/>
      <c r="AS30" s="130"/>
    </row>
    <row r="31" spans="1:45" ht="17.25" customHeight="1" x14ac:dyDescent="0.25">
      <c r="A31" s="316" t="s">
        <v>308</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25"/>
      <c r="AN31" s="125"/>
      <c r="AO31" s="151"/>
      <c r="AP31" s="151"/>
      <c r="AQ31" s="151"/>
      <c r="AR31" s="151"/>
      <c r="AS31" s="130"/>
    </row>
    <row r="32" spans="1:45" ht="17.25" customHeight="1" x14ac:dyDescent="0.25">
      <c r="A32" s="316" t="s">
        <v>283</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25"/>
      <c r="AN32" s="125"/>
      <c r="AO32" s="125"/>
      <c r="AP32" s="125"/>
      <c r="AQ32" s="125"/>
      <c r="AR32" s="125"/>
      <c r="AS32" s="130"/>
    </row>
    <row r="33" spans="1:45" ht="17.25" customHeight="1" x14ac:dyDescent="0.25">
      <c r="A33" s="316" t="s">
        <v>307</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26"/>
      <c r="AL33" s="326"/>
      <c r="AM33" s="125"/>
      <c r="AN33" s="125"/>
      <c r="AO33" s="125"/>
      <c r="AP33" s="125"/>
      <c r="AQ33" s="125"/>
      <c r="AR33" s="125"/>
      <c r="AS33" s="130"/>
    </row>
    <row r="34" spans="1:45" ht="17.25" customHeight="1" x14ac:dyDescent="0.25">
      <c r="A34" s="316" t="s">
        <v>306</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25"/>
      <c r="AN34" s="125"/>
      <c r="AO34" s="125"/>
      <c r="AP34" s="125"/>
      <c r="AQ34" s="125"/>
      <c r="AR34" s="125"/>
      <c r="AS34" s="130"/>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25"/>
      <c r="AN35" s="125"/>
      <c r="AO35" s="125"/>
      <c r="AP35" s="125"/>
      <c r="AQ35" s="125"/>
      <c r="AR35" s="125"/>
      <c r="AS35" s="130"/>
    </row>
    <row r="36" spans="1:45" ht="17.25" customHeight="1" thickBot="1" x14ac:dyDescent="0.3">
      <c r="A36" s="327" t="s">
        <v>271</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2"/>
      <c r="AL36" s="322"/>
      <c r="AM36" s="125"/>
      <c r="AN36" s="125"/>
      <c r="AO36" s="125"/>
      <c r="AP36" s="125"/>
      <c r="AQ36" s="125"/>
      <c r="AR36" s="125"/>
      <c r="AS36" s="130"/>
    </row>
    <row r="37" spans="1:45" ht="17.25" customHeight="1" x14ac:dyDescent="0.25">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c r="AL37" s="308"/>
      <c r="AM37" s="125"/>
      <c r="AN37" s="125"/>
      <c r="AO37" s="125"/>
      <c r="AP37" s="125"/>
      <c r="AQ37" s="125"/>
      <c r="AR37" s="125"/>
      <c r="AS37" s="130"/>
    </row>
    <row r="38" spans="1:45" ht="17.25" customHeight="1" x14ac:dyDescent="0.25">
      <c r="A38" s="316" t="s">
        <v>305</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25"/>
      <c r="AN38" s="125"/>
      <c r="AO38" s="125"/>
      <c r="AP38" s="125"/>
      <c r="AQ38" s="125"/>
      <c r="AR38" s="125"/>
      <c r="AS38" s="130"/>
    </row>
    <row r="39" spans="1:45" ht="17.25" customHeight="1" thickBot="1" x14ac:dyDescent="0.3">
      <c r="A39" s="327" t="s">
        <v>304</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2"/>
      <c r="AL39" s="322"/>
      <c r="AM39" s="125"/>
      <c r="AN39" s="125"/>
      <c r="AO39" s="125"/>
      <c r="AP39" s="125"/>
      <c r="AQ39" s="125"/>
      <c r="AR39" s="125"/>
      <c r="AS39" s="130"/>
    </row>
    <row r="40" spans="1:45" ht="17.25" customHeight="1" x14ac:dyDescent="0.25">
      <c r="A40" s="306" t="s">
        <v>303</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c r="AL40" s="308"/>
      <c r="AM40" s="125"/>
      <c r="AN40" s="125"/>
      <c r="AO40" s="125"/>
      <c r="AP40" s="125"/>
      <c r="AQ40" s="125"/>
      <c r="AR40" s="125"/>
      <c r="AS40" s="130"/>
    </row>
    <row r="41" spans="1:45" ht="17.25" customHeight="1" x14ac:dyDescent="0.25">
      <c r="A41" s="316" t="s">
        <v>302</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25"/>
      <c r="AN41" s="125"/>
      <c r="AO41" s="125"/>
      <c r="AP41" s="125"/>
      <c r="AQ41" s="125"/>
      <c r="AR41" s="125"/>
      <c r="AS41" s="130"/>
    </row>
    <row r="42" spans="1:45" ht="17.25" customHeight="1" x14ac:dyDescent="0.25">
      <c r="A42" s="316" t="s">
        <v>301</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25"/>
      <c r="AN42" s="125"/>
      <c r="AO42" s="125"/>
      <c r="AP42" s="125"/>
      <c r="AQ42" s="125"/>
      <c r="AR42" s="125"/>
      <c r="AS42" s="130"/>
    </row>
    <row r="43" spans="1:45" ht="17.25" customHeight="1" x14ac:dyDescent="0.25">
      <c r="A43" s="316" t="s">
        <v>300</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25"/>
      <c r="AN43" s="125"/>
      <c r="AO43" s="125"/>
      <c r="AP43" s="125"/>
      <c r="AQ43" s="125"/>
      <c r="AR43" s="125"/>
      <c r="AS43" s="130"/>
    </row>
    <row r="44" spans="1:45" ht="17.25" customHeight="1" x14ac:dyDescent="0.25">
      <c r="A44" s="316" t="s">
        <v>299</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25"/>
      <c r="AN44" s="125"/>
      <c r="AO44" s="125"/>
      <c r="AP44" s="125"/>
      <c r="AQ44" s="125"/>
      <c r="AR44" s="125"/>
      <c r="AS44" s="130"/>
    </row>
    <row r="45" spans="1:45" ht="17.25" customHeight="1" x14ac:dyDescent="0.25">
      <c r="A45" s="316" t="s">
        <v>298</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25"/>
      <c r="AN45" s="125"/>
      <c r="AO45" s="125"/>
      <c r="AP45" s="125"/>
      <c r="AQ45" s="125"/>
      <c r="AR45" s="125"/>
      <c r="AS45" s="130"/>
    </row>
    <row r="46" spans="1:45" ht="17.25" customHeight="1" thickBot="1" x14ac:dyDescent="0.3">
      <c r="A46" s="329" t="s">
        <v>297</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25"/>
      <c r="AN46" s="125"/>
      <c r="AO46" s="125"/>
      <c r="AP46" s="125"/>
      <c r="AQ46" s="125"/>
      <c r="AR46" s="125"/>
      <c r="AS46" s="130"/>
    </row>
    <row r="47" spans="1:45" ht="24" customHeight="1" x14ac:dyDescent="0.25">
      <c r="A47" s="332" t="s">
        <v>296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08" t="s">
        <v>3</v>
      </c>
      <c r="AL47" s="308"/>
      <c r="AM47" s="335" t="s">
        <v>277</v>
      </c>
      <c r="AN47" s="335"/>
      <c r="AO47" s="138" t="s">
        <v>276</v>
      </c>
      <c r="AP47" s="138" t="s">
        <v>275</v>
      </c>
      <c r="AQ47" s="130"/>
    </row>
    <row r="48" spans="1:45" ht="12" customHeight="1" x14ac:dyDescent="0.25">
      <c r="A48" s="316" t="s">
        <v>295</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42"/>
      <c r="AP48" s="142"/>
      <c r="AQ48" s="130"/>
    </row>
    <row r="49" spans="1:43" ht="12" customHeight="1" x14ac:dyDescent="0.25">
      <c r="A49" s="316" t="s">
        <v>294</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42"/>
      <c r="AP49" s="142"/>
      <c r="AQ49" s="130"/>
    </row>
    <row r="50" spans="1:43" ht="12" customHeight="1" thickBot="1" x14ac:dyDescent="0.3">
      <c r="A50" s="327" t="s">
        <v>293</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2"/>
      <c r="AL50" s="322"/>
      <c r="AM50" s="322"/>
      <c r="AN50" s="322"/>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6" t="s">
        <v>292</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5" t="s">
        <v>3</v>
      </c>
      <c r="AL52" s="335"/>
      <c r="AM52" s="335" t="s">
        <v>277</v>
      </c>
      <c r="AN52" s="335"/>
      <c r="AO52" s="138" t="s">
        <v>276</v>
      </c>
      <c r="AP52" s="138" t="s">
        <v>275</v>
      </c>
      <c r="AQ52" s="130"/>
    </row>
    <row r="53" spans="1:43" ht="11.25" customHeight="1" x14ac:dyDescent="0.25">
      <c r="A53" s="338" t="s">
        <v>291</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26"/>
      <c r="AL53" s="326"/>
      <c r="AM53" s="326"/>
      <c r="AN53" s="326"/>
      <c r="AO53" s="146"/>
      <c r="AP53" s="146"/>
      <c r="AQ53" s="130"/>
    </row>
    <row r="54" spans="1:43" ht="12" customHeight="1" x14ac:dyDescent="0.25">
      <c r="A54" s="316" t="s">
        <v>290</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42"/>
      <c r="AP54" s="142"/>
      <c r="AQ54" s="130"/>
    </row>
    <row r="55" spans="1:43" ht="12" customHeight="1" x14ac:dyDescent="0.25">
      <c r="A55" s="316" t="s">
        <v>289</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42"/>
      <c r="AP55" s="142"/>
      <c r="AQ55" s="130"/>
    </row>
    <row r="56" spans="1:43" ht="12" customHeight="1" thickBot="1" x14ac:dyDescent="0.3">
      <c r="A56" s="327" t="s">
        <v>288</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2"/>
      <c r="AL56" s="322"/>
      <c r="AM56" s="322"/>
      <c r="AN56" s="322"/>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6" t="s">
        <v>287</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5" t="s">
        <v>3</v>
      </c>
      <c r="AL58" s="335"/>
      <c r="AM58" s="335" t="s">
        <v>277</v>
      </c>
      <c r="AN58" s="335"/>
      <c r="AO58" s="138" t="s">
        <v>276</v>
      </c>
      <c r="AP58" s="138" t="s">
        <v>275</v>
      </c>
      <c r="AQ58" s="130"/>
    </row>
    <row r="59" spans="1:43" ht="12.75" customHeight="1" x14ac:dyDescent="0.25">
      <c r="A59" s="340" t="s">
        <v>286</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44"/>
      <c r="AP59" s="144"/>
      <c r="AQ59" s="136"/>
    </row>
    <row r="60" spans="1:43" ht="12" customHeight="1" x14ac:dyDescent="0.25">
      <c r="A60" s="316" t="s">
        <v>285</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42"/>
      <c r="AP60" s="142"/>
      <c r="AQ60" s="130"/>
    </row>
    <row r="61" spans="1:43" ht="12" customHeight="1" x14ac:dyDescent="0.25">
      <c r="A61" s="316" t="s">
        <v>284</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42"/>
      <c r="AP61" s="142"/>
      <c r="AQ61" s="130"/>
    </row>
    <row r="62" spans="1:43" ht="12" customHeight="1" x14ac:dyDescent="0.25">
      <c r="A62" s="316" t="s">
        <v>283</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42"/>
      <c r="AP62" s="142"/>
      <c r="AQ62" s="130"/>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42"/>
      <c r="AP63" s="142"/>
      <c r="AQ63" s="130"/>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42"/>
      <c r="AP64" s="142"/>
      <c r="AQ64" s="130"/>
    </row>
    <row r="65" spans="1:43" ht="12" customHeight="1" x14ac:dyDescent="0.25">
      <c r="A65" s="316" t="s">
        <v>282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42"/>
      <c r="AP65" s="142"/>
      <c r="AQ65" s="130"/>
    </row>
    <row r="66" spans="1:43" ht="27.75" customHeight="1" x14ac:dyDescent="0.25">
      <c r="A66" s="343" t="s">
        <v>281</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6"/>
      <c r="AL66" s="346"/>
      <c r="AM66" s="346"/>
      <c r="AN66" s="346"/>
      <c r="AO66" s="143"/>
      <c r="AP66" s="143"/>
      <c r="AQ66" s="136"/>
    </row>
    <row r="67" spans="1:43" ht="11.25" customHeight="1" x14ac:dyDescent="0.25">
      <c r="A67" s="316" t="s">
        <v>273</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42"/>
      <c r="AP67" s="142"/>
      <c r="AQ67" s="130"/>
    </row>
    <row r="68" spans="1:43" ht="25.5" customHeight="1" x14ac:dyDescent="0.25">
      <c r="A68" s="343" t="s">
        <v>274</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6"/>
      <c r="AL68" s="346"/>
      <c r="AM68" s="346"/>
      <c r="AN68" s="346"/>
      <c r="AO68" s="143"/>
      <c r="AP68" s="143"/>
      <c r="AQ68" s="136"/>
    </row>
    <row r="69" spans="1:43" ht="12" customHeight="1" x14ac:dyDescent="0.25">
      <c r="A69" s="316" t="s">
        <v>272</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42"/>
      <c r="AP69" s="142"/>
      <c r="AQ69" s="130"/>
    </row>
    <row r="70" spans="1:43" ht="12.75" customHeight="1" x14ac:dyDescent="0.25">
      <c r="A70" s="347" t="s">
        <v>280</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6"/>
      <c r="AL70" s="346"/>
      <c r="AM70" s="346"/>
      <c r="AN70" s="346"/>
      <c r="AO70" s="143"/>
      <c r="AP70" s="143"/>
      <c r="AQ70" s="136"/>
    </row>
    <row r="71" spans="1:43" ht="12" customHeight="1" x14ac:dyDescent="0.25">
      <c r="A71" s="316" t="s">
        <v>271</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42"/>
      <c r="AP71" s="142"/>
      <c r="AQ71" s="130"/>
    </row>
    <row r="72" spans="1:43" ht="12.75" customHeight="1" thickBot="1" x14ac:dyDescent="0.3">
      <c r="A72" s="349" t="s">
        <v>279</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6" t="s">
        <v>278</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5" t="s">
        <v>3</v>
      </c>
      <c r="AL74" s="335"/>
      <c r="AM74" s="335" t="s">
        <v>277</v>
      </c>
      <c r="AN74" s="335"/>
      <c r="AO74" s="138" t="s">
        <v>276</v>
      </c>
      <c r="AP74" s="138" t="s">
        <v>275</v>
      </c>
      <c r="AQ74" s="130"/>
    </row>
    <row r="75" spans="1:43" ht="25.5" customHeight="1" x14ac:dyDescent="0.25">
      <c r="A75" s="343" t="s">
        <v>274</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46"/>
      <c r="AL75" s="346"/>
      <c r="AM75" s="353"/>
      <c r="AN75" s="353"/>
      <c r="AO75" s="134"/>
      <c r="AP75" s="134"/>
      <c r="AQ75" s="136"/>
    </row>
    <row r="76" spans="1:43" ht="12" customHeight="1" x14ac:dyDescent="0.25">
      <c r="A76" s="316" t="s">
        <v>273</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54"/>
      <c r="AN76" s="354"/>
      <c r="AO76" s="137"/>
      <c r="AP76" s="137"/>
      <c r="AQ76" s="130"/>
    </row>
    <row r="77" spans="1:43" ht="12" customHeight="1" x14ac:dyDescent="0.25">
      <c r="A77" s="316" t="s">
        <v>272</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54"/>
      <c r="AN77" s="354"/>
      <c r="AO77" s="137"/>
      <c r="AP77" s="137"/>
      <c r="AQ77" s="130"/>
    </row>
    <row r="78" spans="1:43" ht="12" customHeight="1" x14ac:dyDescent="0.25">
      <c r="A78" s="316" t="s">
        <v>271</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54"/>
      <c r="AN78" s="354"/>
      <c r="AO78" s="137"/>
      <c r="AP78" s="137"/>
      <c r="AQ78" s="130"/>
    </row>
    <row r="79" spans="1:43" ht="12" customHeight="1" x14ac:dyDescent="0.25">
      <c r="A79" s="316" t="s">
        <v>270</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54"/>
      <c r="AN79" s="354"/>
      <c r="AO79" s="137"/>
      <c r="AP79" s="137"/>
      <c r="AQ79" s="130"/>
    </row>
    <row r="80" spans="1:43" ht="12" customHeight="1" x14ac:dyDescent="0.25">
      <c r="A80" s="316" t="s">
        <v>269</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54"/>
      <c r="AN80" s="354"/>
      <c r="AO80" s="137"/>
      <c r="AP80" s="137"/>
      <c r="AQ80" s="130"/>
    </row>
    <row r="81" spans="1:45" ht="12.75" customHeight="1" x14ac:dyDescent="0.25">
      <c r="A81" s="316" t="s">
        <v>268</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54"/>
      <c r="AN81" s="354"/>
      <c r="AO81" s="137"/>
      <c r="AP81" s="137"/>
      <c r="AQ81" s="130"/>
    </row>
    <row r="82" spans="1:45" ht="12.75" customHeight="1" x14ac:dyDescent="0.25">
      <c r="A82" s="316" t="s">
        <v>267</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54"/>
      <c r="AN82" s="354"/>
      <c r="AO82" s="137"/>
      <c r="AP82" s="137"/>
      <c r="AQ82" s="130"/>
    </row>
    <row r="83" spans="1:45" ht="12" customHeight="1" x14ac:dyDescent="0.25">
      <c r="A83" s="347" t="s">
        <v>266</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6"/>
      <c r="AL83" s="346"/>
      <c r="AM83" s="353"/>
      <c r="AN83" s="353"/>
      <c r="AO83" s="134"/>
      <c r="AP83" s="134"/>
      <c r="AQ83" s="136"/>
    </row>
    <row r="84" spans="1:45" ht="12" customHeight="1" x14ac:dyDescent="0.25">
      <c r="A84" s="347" t="s">
        <v>265</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6"/>
      <c r="AL84" s="346"/>
      <c r="AM84" s="353"/>
      <c r="AN84" s="353"/>
      <c r="AO84" s="134"/>
      <c r="AP84" s="134"/>
      <c r="AQ84" s="136"/>
    </row>
    <row r="85" spans="1:45" ht="12" customHeight="1" x14ac:dyDescent="0.25">
      <c r="A85" s="316" t="s">
        <v>264</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54"/>
      <c r="AN85" s="354"/>
      <c r="AO85" s="137"/>
      <c r="AP85" s="137"/>
      <c r="AQ85" s="124"/>
    </row>
    <row r="86" spans="1:45" ht="27.75" customHeight="1" x14ac:dyDescent="0.25">
      <c r="A86" s="343" t="s">
        <v>263</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46"/>
      <c r="AL86" s="346"/>
      <c r="AM86" s="353"/>
      <c r="AN86" s="353"/>
      <c r="AO86" s="134"/>
      <c r="AP86" s="134"/>
      <c r="AQ86" s="136"/>
    </row>
    <row r="87" spans="1:45" x14ac:dyDescent="0.25">
      <c r="A87" s="343" t="s">
        <v>262</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46"/>
      <c r="AL87" s="346"/>
      <c r="AM87" s="353"/>
      <c r="AN87" s="353"/>
      <c r="AO87" s="134"/>
      <c r="AP87" s="134"/>
      <c r="AQ87" s="136"/>
    </row>
    <row r="88" spans="1:45" ht="14.25" customHeight="1" x14ac:dyDescent="0.25">
      <c r="A88" s="359" t="s">
        <v>261</v>
      </c>
      <c r="B88" s="360"/>
      <c r="C88" s="360"/>
      <c r="D88" s="361"/>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62"/>
      <c r="AL88" s="363"/>
      <c r="AM88" s="364"/>
      <c r="AN88" s="365"/>
      <c r="AO88" s="134"/>
      <c r="AP88" s="134"/>
      <c r="AQ88" s="136"/>
    </row>
    <row r="89" spans="1:45" x14ac:dyDescent="0.25">
      <c r="A89" s="359" t="s">
        <v>260</v>
      </c>
      <c r="B89" s="360"/>
      <c r="C89" s="360"/>
      <c r="D89" s="361"/>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62"/>
      <c r="AL89" s="363"/>
      <c r="AM89" s="364"/>
      <c r="AN89" s="365"/>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55"/>
      <c r="AL90" s="356"/>
      <c r="AM90" s="357"/>
      <c r="AN90" s="358"/>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8" zoomScale="60" workbookViewId="0">
      <selection activeCell="E39" sqref="E39:F54"/>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4.14062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51" t="str">
        <f>'1. паспорт местоположение'!A5:C5</f>
        <v>Год раскрытия информации: 2021 год</v>
      </c>
      <c r="B5" s="251"/>
      <c r="C5" s="251"/>
      <c r="D5" s="251"/>
      <c r="E5" s="251"/>
      <c r="F5" s="251"/>
      <c r="G5" s="251"/>
      <c r="H5" s="251"/>
      <c r="I5" s="251"/>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5" t="s">
        <v>8</v>
      </c>
      <c r="B7" s="255"/>
      <c r="C7" s="255"/>
      <c r="D7" s="255"/>
      <c r="E7" s="255"/>
      <c r="F7" s="255"/>
      <c r="G7" s="255"/>
      <c r="H7" s="255"/>
      <c r="I7" s="255"/>
    </row>
    <row r="8" spans="1:41" ht="18.75" x14ac:dyDescent="0.25">
      <c r="A8" s="255"/>
      <c r="B8" s="255"/>
      <c r="C8" s="255"/>
      <c r="D8" s="255"/>
      <c r="E8" s="255"/>
      <c r="F8" s="255"/>
      <c r="G8" s="255"/>
      <c r="H8" s="255"/>
      <c r="I8" s="255"/>
    </row>
    <row r="9" spans="1:41" ht="18.75" x14ac:dyDescent="0.25">
      <c r="A9" s="254" t="str">
        <f>'1. паспорт местоположение'!A9:C9</f>
        <v xml:space="preserve">Муниципальное унитарное предприятие "Александровэлектросеть" Александровского района </v>
      </c>
      <c r="B9" s="254"/>
      <c r="C9" s="254"/>
      <c r="D9" s="254"/>
      <c r="E9" s="254"/>
      <c r="F9" s="254"/>
      <c r="G9" s="254"/>
      <c r="H9" s="254"/>
      <c r="I9" s="254"/>
    </row>
    <row r="10" spans="1:41" x14ac:dyDescent="0.25">
      <c r="A10" s="252" t="s">
        <v>7</v>
      </c>
      <c r="B10" s="252"/>
      <c r="C10" s="252"/>
      <c r="D10" s="252"/>
      <c r="E10" s="252"/>
      <c r="F10" s="252"/>
      <c r="G10" s="252"/>
      <c r="H10" s="252"/>
      <c r="I10" s="252"/>
    </row>
    <row r="11" spans="1:41" ht="18.75" x14ac:dyDescent="0.25">
      <c r="A11" s="255"/>
      <c r="B11" s="255"/>
      <c r="C11" s="255"/>
      <c r="D11" s="255"/>
      <c r="E11" s="255"/>
      <c r="F11" s="255"/>
      <c r="G11" s="255"/>
      <c r="H11" s="255"/>
      <c r="I11" s="255"/>
    </row>
    <row r="12" spans="1:41" ht="18.75" x14ac:dyDescent="0.25">
      <c r="A12" s="254" t="str">
        <f>'1. паспорт местоположение'!A12:C12</f>
        <v>J_AES-2021-08</v>
      </c>
      <c r="B12" s="254"/>
      <c r="C12" s="254"/>
      <c r="D12" s="254"/>
      <c r="E12" s="254"/>
      <c r="F12" s="254"/>
      <c r="G12" s="254"/>
      <c r="H12" s="254"/>
      <c r="I12" s="254"/>
    </row>
    <row r="13" spans="1:41" x14ac:dyDescent="0.25">
      <c r="A13" s="252" t="s">
        <v>6</v>
      </c>
      <c r="B13" s="252"/>
      <c r="C13" s="252"/>
      <c r="D13" s="252"/>
      <c r="E13" s="252"/>
      <c r="F13" s="252"/>
      <c r="G13" s="252"/>
      <c r="H13" s="252"/>
      <c r="I13" s="252"/>
    </row>
    <row r="14" spans="1:41" ht="18.75" x14ac:dyDescent="0.25">
      <c r="A14" s="261"/>
      <c r="B14" s="261"/>
      <c r="C14" s="261"/>
      <c r="D14" s="261"/>
      <c r="E14" s="261"/>
      <c r="F14" s="261"/>
      <c r="G14" s="261"/>
      <c r="H14" s="261"/>
      <c r="I14" s="261"/>
    </row>
    <row r="15" spans="1:41" ht="18.75" x14ac:dyDescent="0.25">
      <c r="A15" s="254" t="str">
        <f>'1. паспорт местоположение'!A15:C15</f>
        <v>Установка трансформатора напряжения НТМИ-6 в РП-5</v>
      </c>
      <c r="B15" s="254"/>
      <c r="C15" s="254"/>
      <c r="D15" s="254"/>
      <c r="E15" s="254"/>
      <c r="F15" s="254"/>
      <c r="G15" s="254"/>
      <c r="H15" s="254"/>
      <c r="I15" s="254"/>
    </row>
    <row r="16" spans="1:41" x14ac:dyDescent="0.25">
      <c r="A16" s="252" t="s">
        <v>5</v>
      </c>
      <c r="B16" s="252"/>
      <c r="C16" s="252"/>
      <c r="D16" s="252"/>
      <c r="E16" s="252"/>
      <c r="F16" s="252"/>
      <c r="G16" s="252"/>
      <c r="H16" s="252"/>
      <c r="I16" s="252"/>
    </row>
    <row r="17" spans="1:9" ht="15.75" customHeight="1" x14ac:dyDescent="0.25"/>
    <row r="18" spans="1:9" x14ac:dyDescent="0.25">
      <c r="I18" s="98"/>
    </row>
    <row r="19" spans="1:9" ht="15.75" customHeight="1" x14ac:dyDescent="0.25">
      <c r="A19" s="366" t="s">
        <v>460</v>
      </c>
      <c r="B19" s="366"/>
      <c r="C19" s="366"/>
      <c r="D19" s="366"/>
      <c r="E19" s="366"/>
      <c r="F19" s="366"/>
      <c r="G19" s="366"/>
      <c r="H19" s="366"/>
      <c r="I19" s="366"/>
    </row>
    <row r="20" spans="1:9" x14ac:dyDescent="0.25">
      <c r="A20" s="66"/>
      <c r="B20" s="66"/>
      <c r="C20" s="97"/>
      <c r="D20" s="97"/>
      <c r="E20" s="97"/>
      <c r="F20" s="97"/>
      <c r="G20" s="97"/>
      <c r="H20" s="97"/>
      <c r="I20" s="97"/>
    </row>
    <row r="21" spans="1:9" ht="28.5" customHeight="1" x14ac:dyDescent="0.25">
      <c r="A21" s="367" t="s">
        <v>225</v>
      </c>
      <c r="B21" s="367" t="s">
        <v>224</v>
      </c>
      <c r="C21" s="372" t="s">
        <v>391</v>
      </c>
      <c r="D21" s="372"/>
      <c r="E21" s="372"/>
      <c r="F21" s="372"/>
      <c r="G21" s="368" t="s">
        <v>223</v>
      </c>
      <c r="H21" s="369" t="s">
        <v>392</v>
      </c>
      <c r="I21" s="367" t="s">
        <v>222</v>
      </c>
    </row>
    <row r="22" spans="1:9" ht="58.5" customHeight="1" x14ac:dyDescent="0.25">
      <c r="A22" s="367"/>
      <c r="B22" s="367"/>
      <c r="C22" s="373" t="s">
        <v>2</v>
      </c>
      <c r="D22" s="373"/>
      <c r="E22" s="374" t="s">
        <v>520</v>
      </c>
      <c r="F22" s="375"/>
      <c r="G22" s="368"/>
      <c r="H22" s="370"/>
      <c r="I22" s="367"/>
    </row>
    <row r="23" spans="1:9" ht="31.5" x14ac:dyDescent="0.25">
      <c r="A23" s="367"/>
      <c r="B23" s="367"/>
      <c r="C23" s="96" t="s">
        <v>221</v>
      </c>
      <c r="D23" s="96" t="s">
        <v>220</v>
      </c>
      <c r="E23" s="96" t="s">
        <v>221</v>
      </c>
      <c r="F23" s="96" t="s">
        <v>220</v>
      </c>
      <c r="G23" s="368"/>
      <c r="H23" s="371"/>
      <c r="I23" s="367"/>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44756</v>
      </c>
      <c r="D39" s="228">
        <v>44783</v>
      </c>
      <c r="E39" s="228">
        <v>45121</v>
      </c>
      <c r="F39" s="228">
        <v>45148</v>
      </c>
      <c r="G39" s="85"/>
      <c r="H39" s="85"/>
      <c r="I39" s="85"/>
    </row>
    <row r="40" spans="1:9" ht="33.75" customHeight="1" x14ac:dyDescent="0.25">
      <c r="A40" s="88" t="s">
        <v>209</v>
      </c>
      <c r="B40" s="87" t="s">
        <v>408</v>
      </c>
      <c r="C40" s="228">
        <v>44756</v>
      </c>
      <c r="D40" s="228">
        <v>44783</v>
      </c>
      <c r="E40" s="228">
        <v>45121</v>
      </c>
      <c r="F40" s="228">
        <v>45148</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44784</v>
      </c>
      <c r="D43" s="228">
        <v>44797</v>
      </c>
      <c r="E43" s="223">
        <v>45149</v>
      </c>
      <c r="F43" s="228">
        <v>45162</v>
      </c>
      <c r="G43" s="85"/>
      <c r="H43" s="85"/>
      <c r="I43" s="85"/>
    </row>
    <row r="44" spans="1:9" ht="24.75" customHeight="1" x14ac:dyDescent="0.25">
      <c r="A44" s="88" t="s">
        <v>206</v>
      </c>
      <c r="B44" s="87" t="s">
        <v>203</v>
      </c>
      <c r="C44" s="223">
        <v>44798</v>
      </c>
      <c r="D44" s="227">
        <v>44875</v>
      </c>
      <c r="E44" s="223">
        <v>45163</v>
      </c>
      <c r="F44" s="227">
        <v>45240</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44875</v>
      </c>
      <c r="D47" s="229">
        <v>44888</v>
      </c>
      <c r="E47" s="223">
        <v>45240</v>
      </c>
      <c r="F47" s="229">
        <v>45253</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44889</v>
      </c>
      <c r="D49" s="229">
        <v>44895</v>
      </c>
      <c r="E49" s="223">
        <v>45254</v>
      </c>
      <c r="F49" s="229">
        <v>45260</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44896</v>
      </c>
      <c r="D53" s="229">
        <v>44916</v>
      </c>
      <c r="E53" s="224">
        <v>45261</v>
      </c>
      <c r="F53" s="229">
        <v>45281</v>
      </c>
      <c r="G53" s="85"/>
      <c r="H53" s="85"/>
      <c r="I53" s="85"/>
    </row>
    <row r="54" spans="1:9" ht="46.5" customHeight="1" x14ac:dyDescent="0.25">
      <c r="A54" s="88" t="s">
        <v>415</v>
      </c>
      <c r="B54" s="87" t="s">
        <v>193</v>
      </c>
      <c r="C54" s="224">
        <v>44917</v>
      </c>
      <c r="D54" s="229">
        <v>44923</v>
      </c>
      <c r="E54" s="224">
        <v>45282</v>
      </c>
      <c r="F54" s="229">
        <v>45288</v>
      </c>
      <c r="G54" s="85"/>
      <c r="H54" s="85"/>
      <c r="I54" s="85"/>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2022-02-25T06:13:13Z</dcterms:modified>
</cp:coreProperties>
</file>